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autoCompressPictures="0" defaultThemeVersion="202300"/>
  <mc:AlternateContent xmlns:mc="http://schemas.openxmlformats.org/markup-compatibility/2006">
    <mc:Choice Requires="x15">
      <x15ac:absPath xmlns:x15ac="http://schemas.microsoft.com/office/spreadsheetml/2010/11/ac" url="C:\Users\csuh\Box\Investor Relations\Earnings Calls\"/>
    </mc:Choice>
  </mc:AlternateContent>
  <xr:revisionPtr revIDLastSave="0" documentId="13_ncr:1_{DA79E1DA-F802-40F2-86BA-10C7A4C410C6}" xr6:coauthVersionLast="47" xr6:coauthVersionMax="47" xr10:uidLastSave="{00000000-0000-0000-0000-000000000000}"/>
  <bookViews>
    <workbookView xWindow="-108" yWindow="-108" windowWidth="23256" windowHeight="14016" tabRatio="500" activeTab="1" xr2:uid="{00000000-000D-0000-FFFF-FFFF00000000}"/>
  </bookViews>
  <sheets>
    <sheet name="Metric Sheet" sheetId="1" r:id="rId1"/>
    <sheet name="Non-GAAP Financial Metrics" sheetId="2" r:id="rId2"/>
  </sheets>
  <definedNames>
    <definedName name="_xlnm.Print_Area" localSheetId="1">'Non-GAAP Financial Metrics'!$A$1:$A$7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8" i="1" l="1"/>
  <c r="X137" i="1"/>
  <c r="X135" i="1"/>
  <c r="X134" i="1"/>
  <c r="X132" i="1"/>
  <c r="X131" i="1"/>
  <c r="X130" i="1"/>
  <c r="X129" i="1"/>
  <c r="X128" i="1"/>
  <c r="X127" i="1"/>
  <c r="X126" i="1"/>
  <c r="X125" i="1"/>
  <c r="X124" i="1"/>
  <c r="X120" i="1"/>
  <c r="X119" i="1"/>
  <c r="X118" i="1"/>
  <c r="X117" i="1"/>
  <c r="X116" i="1"/>
  <c r="X115" i="1"/>
  <c r="X114" i="1"/>
  <c r="X121" i="1"/>
  <c r="X111" i="1"/>
  <c r="X110" i="1"/>
  <c r="X109" i="1"/>
  <c r="X108" i="1"/>
  <c r="X107" i="1"/>
  <c r="X106" i="1"/>
  <c r="X105" i="1"/>
  <c r="X103" i="1"/>
  <c r="X102" i="1"/>
  <c r="X101" i="1"/>
  <c r="X100" i="1"/>
  <c r="X99" i="1"/>
  <c r="X98" i="1"/>
  <c r="X97" i="1"/>
  <c r="X95" i="1"/>
  <c r="W137" i="1"/>
</calcChain>
</file>

<file path=xl/sharedStrings.xml><?xml version="1.0" encoding="utf-8"?>
<sst xmlns="http://schemas.openxmlformats.org/spreadsheetml/2006/main" count="302" uniqueCount="211">
  <si>
    <t>Shutterstock, Inc. First Quarter Financial Information</t>
  </si>
  <si>
    <t>(amounts in thousands, except per share and share data, or unless noted otherwise)</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</si>
  <si>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</si>
  <si>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</si>
  <si>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</si>
  <si>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</si>
  <si>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</si>
  <si>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</si>
  <si>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</si>
  <si>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</si>
  <si>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</si>
  <si>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</si>
  <si>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</si>
  <si>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</si>
  <si>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</si>
  <si>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</si>
  <si>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</si>
  <si>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</si>
  <si>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</si>
  <si>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Q1 2024 TTM</t>
  </si>
  <si>
    <t>CONSOLIDATED INCOME STATEMENT</t>
  </si>
  <si>
    <t>Revenue</t>
  </si>
  <si>
    <t>Operating expenses</t>
  </si>
  <si>
    <t>Cost of revenue</t>
  </si>
  <si>
    <t>Sales &amp; marketing</t>
  </si>
  <si>
    <t>Product development</t>
  </si>
  <si>
    <t>General and administrative</t>
  </si>
  <si>
    <t>Impairment of lease and related assets</t>
  </si>
  <si>
    <t>Total Operating Expenses</t>
  </si>
  <si>
    <t>Income from operations</t>
  </si>
  <si>
    <t>Bargain purchase gain</t>
  </si>
  <si>
    <t>Gain on sale of Webdam</t>
  </si>
  <si>
    <t>Other income / (expense), net</t>
  </si>
  <si>
    <t>Provision / (Benefit) for income tax</t>
  </si>
  <si>
    <t>Net income / (loss)</t>
  </si>
  <si>
    <t>Net income per common share:</t>
  </si>
  <si>
    <t>Basic</t>
  </si>
  <si>
    <t>Diluted</t>
  </si>
  <si>
    <t>Weighted average common shares outstanding:</t>
  </si>
  <si>
    <t>CONSOLIDATED INCOME STATEMENT AS A PERCENT OF TOTAL REVENUE</t>
  </si>
  <si>
    <t>NM</t>
  </si>
  <si>
    <t>Operating expenses, adjusted by amounts used to reconcile Net Income to Adjusted EBITDA,</t>
  </si>
  <si>
    <t>as a percentage of revenue</t>
  </si>
  <si>
    <t>ADJUSTED EBITDA RECONCILIATION</t>
  </si>
  <si>
    <t>Net Income / (loss)</t>
  </si>
  <si>
    <t>Add / (less) Non-GAAP Adjustments:</t>
  </si>
  <si>
    <t>Depreciation and Amortization</t>
  </si>
  <si>
    <t>Non-cash Equity-based Comp</t>
  </si>
  <si>
    <t>Giphy Retention Compensation Expense - non-recurring</t>
  </si>
  <si>
    <r>
      <rPr>
        <sz val="11"/>
        <color rgb="FF000000"/>
        <rFont val="Calibri"/>
        <family val="2"/>
      </rPr>
      <t xml:space="preserve">Other adjustments, net </t>
    </r>
    <r>
      <rPr>
        <vertAlign val="superscript"/>
        <sz val="11"/>
        <color rgb="FF000000"/>
        <rFont val="Calibri"/>
        <family val="2"/>
      </rPr>
      <t>(1)</t>
    </r>
  </si>
  <si>
    <t>Provision / (Benefit) for Income Taxes</t>
  </si>
  <si>
    <t>Adjusted EBITDA</t>
  </si>
  <si>
    <t>Net Income Margin</t>
  </si>
  <si>
    <t>Adjusted EBITDA Margin</t>
  </si>
  <si>
    <t xml:space="preserve">(1) Included in other adjustments, net is foreign currency transaction gains and losses, severance associated with strategic workforce optimizations, unrealized gains on investments, and interest income and expense. </t>
  </si>
  <si>
    <t>ADJUSTED NET INCOME RECONCILIATION</t>
  </si>
  <si>
    <t>Add / (less) Non-GAAP adjustments:</t>
  </si>
  <si>
    <t>Non-cash equity-based compensation</t>
  </si>
  <si>
    <r>
      <rPr>
        <sz val="11"/>
        <color rgb="FF000000"/>
        <rFont val="Calibri"/>
        <family val="2"/>
      </rPr>
      <t>Tax effect of non-cash equity-based compensation</t>
    </r>
    <r>
      <rPr>
        <vertAlign val="superscript"/>
        <sz val="11"/>
        <color rgb="FF000000"/>
        <rFont val="Calibri"/>
        <family val="2"/>
      </rPr>
      <t xml:space="preserve"> (2)</t>
    </r>
  </si>
  <si>
    <t>Acquisition-related amortization expense</t>
  </si>
  <si>
    <r>
      <rPr>
        <sz val="11"/>
        <color rgb="FF000000"/>
        <rFont val="Calibri"/>
        <family val="2"/>
      </rPr>
      <t xml:space="preserve">Tax effect of acquisition-related amortization expense </t>
    </r>
    <r>
      <rPr>
        <vertAlign val="superscript"/>
        <sz val="11"/>
        <color rgb="FF000000"/>
        <rFont val="Calibri"/>
        <family val="2"/>
      </rPr>
      <t>(2)</t>
    </r>
  </si>
  <si>
    <t>Tax effect of impairment of lease and related assets</t>
  </si>
  <si>
    <t>Tax effect of Giphy Retention Compensation Expense - non-recurring</t>
  </si>
  <si>
    <t>Other</t>
  </si>
  <si>
    <t>Tax effect of other</t>
  </si>
  <si>
    <t>Adjusted net income</t>
  </si>
  <si>
    <t>Net Income per diluted common share</t>
  </si>
  <si>
    <t>Adjusted net Income per diluted common share</t>
  </si>
  <si>
    <t xml:space="preserve">(2) Statutory tax rates are used to calculate the tax effect of the adjustments. </t>
  </si>
  <si>
    <t>CONSOLIDATED CASH FLOW STATEMENT</t>
  </si>
  <si>
    <t>CASH FLOWS FROM OPERATING ACTIVITIES</t>
  </si>
  <si>
    <t>Adjustments to reconcile net income to net cash provided by operating activities:</t>
  </si>
  <si>
    <t>Depreciation and amortization</t>
  </si>
  <si>
    <t>Deferred taxes</t>
  </si>
  <si>
    <t>Bad debt expense</t>
  </si>
  <si>
    <t>Unrealized gain on investments</t>
  </si>
  <si>
    <t>Changes in operating assets and liabilities:</t>
  </si>
  <si>
    <t>Accounts receivable</t>
  </si>
  <si>
    <t>Prepaid expenses and other current and</t>
  </si>
  <si>
    <t>Accounts payable and other current and non-current liabilities</t>
  </si>
  <si>
    <t>Long-term incentives related to acquisitions</t>
  </si>
  <si>
    <t>Contributors royalties payable</t>
  </si>
  <si>
    <t>Deferred revenue</t>
  </si>
  <si>
    <t>Net Cash Provided by Operating Activities</t>
  </si>
  <si>
    <t>CASH FLOWS FROM INVESTING ACTIVITIES</t>
  </si>
  <si>
    <t>Capital expenditures</t>
  </si>
  <si>
    <t>Business combinations, net of cash acquired</t>
  </si>
  <si>
    <t>Asset acquisitions</t>
  </si>
  <si>
    <t>Investments in / advances to unconsolidated affiliates</t>
  </si>
  <si>
    <t>Cash received related to Giphy Retention Compensation</t>
  </si>
  <si>
    <t>Acquisition of content</t>
  </si>
  <si>
    <t>Security deposit release / (payment)</t>
  </si>
  <si>
    <t>Net Cash Provided by / (Used in) Investing Activities</t>
  </si>
  <si>
    <t>CASH FLOWS FROM FINANCING ACTIVITIES</t>
  </si>
  <si>
    <t>Net proceeds from issuance of common stock</t>
  </si>
  <si>
    <t>Proceeds from exercise of stock options</t>
  </si>
  <si>
    <t>Cash paid related to settlement of employee taxes related to RSU vesting</t>
  </si>
  <si>
    <t>Payment of cash dividend</t>
  </si>
  <si>
    <t>Proceeds from credit facility</t>
  </si>
  <si>
    <t>Purchase of treasury shares</t>
  </si>
  <si>
    <t>Repayment of credit facility</t>
  </si>
  <si>
    <t>Payment of debt issuance costs</t>
  </si>
  <si>
    <t>Net Cash Provided by / (Used in) Financing Activities</t>
  </si>
  <si>
    <t>Effect of foreign exchange rate changes on cash</t>
  </si>
  <si>
    <t>Net increase / (decrease) in cash and cash equivalents</t>
  </si>
  <si>
    <t>Cash and Cash Equivalents Beginning</t>
  </si>
  <si>
    <t>Cash and Cash Equivalents Ending</t>
  </si>
  <si>
    <t>Supplemental Disclosure of Cash Information:</t>
  </si>
  <si>
    <t>Cash paid for Income Taxes</t>
  </si>
  <si>
    <t>Cash paid for interest</t>
  </si>
  <si>
    <t>ADJUSTED FREE CASH FLOW</t>
  </si>
  <si>
    <t>Cash flow information:</t>
  </si>
  <si>
    <t>Net cash provided by operating activities</t>
  </si>
  <si>
    <t>Adjusted free cash flow:</t>
  </si>
  <si>
    <t>Content acquisitions</t>
  </si>
  <si>
    <t>Payments related to long-term incentives related to acquisitions</t>
  </si>
  <si>
    <t>Adjusted Free Cash Flow</t>
  </si>
  <si>
    <t>CONSOLIDATED BALANCE SHEET</t>
  </si>
  <si>
    <t>ASSETS</t>
  </si>
  <si>
    <t>Current assets:</t>
  </si>
  <si>
    <t>Cash and cash equivalents</t>
  </si>
  <si>
    <t>Accounts receivable, net</t>
  </si>
  <si>
    <t>Prepaid expenses and other current assets</t>
  </si>
  <si>
    <t>Total current assets</t>
  </si>
  <si>
    <t>Property and equipment, net</t>
  </si>
  <si>
    <t>Right-of-use assets</t>
  </si>
  <si>
    <t>Intangible assets, net</t>
  </si>
  <si>
    <t>Goodwill</t>
  </si>
  <si>
    <t>Deferred tax assets, net</t>
  </si>
  <si>
    <t>Other assets</t>
  </si>
  <si>
    <t>Total Assets</t>
  </si>
  <si>
    <t>LIABILITIES AND STOCKHOLDERS’ EQUITY</t>
  </si>
  <si>
    <t>Current liabilities:</t>
  </si>
  <si>
    <t>Accounts payable</t>
  </si>
  <si>
    <t>Accrued expenses</t>
  </si>
  <si>
    <t>Contributor royalties payable</t>
  </si>
  <si>
    <t>Debt</t>
  </si>
  <si>
    <t>Other current liabilities</t>
  </si>
  <si>
    <t>Total current liabilities</t>
  </si>
  <si>
    <t>Deferred tax liability, net</t>
  </si>
  <si>
    <t>Lease liabilities</t>
  </si>
  <si>
    <t>Other non-current liabilities</t>
  </si>
  <si>
    <t>Total liabilities</t>
  </si>
  <si>
    <t>Stockholders’ equity:</t>
  </si>
  <si>
    <t>Common stock</t>
  </si>
  <si>
    <t>Treasury stock</t>
  </si>
  <si>
    <t>Additional paid-in capital</t>
  </si>
  <si>
    <t>Accumulated comprehensive loss</t>
  </si>
  <si>
    <t>Retained earnings</t>
  </si>
  <si>
    <t>Total stockholders’ equity</t>
  </si>
  <si>
    <t>Total liabilities and stockholders’ equity</t>
  </si>
  <si>
    <t>ADDITIONAL P&amp;L DATA</t>
  </si>
  <si>
    <t>GEOGRAPHIC REVENUE</t>
  </si>
  <si>
    <t>North America</t>
  </si>
  <si>
    <t>Europe</t>
  </si>
  <si>
    <t>Rest of the world</t>
  </si>
  <si>
    <t>Total revenue</t>
  </si>
  <si>
    <t>GEOGRAPHIC REVENUE GROWTH (expressed as a percentage)</t>
  </si>
  <si>
    <t>GEOGRAPHIC REVENUE GROWTH ON A CONSTANT CURRENCY BASIS (expressed as a percentage)</t>
  </si>
  <si>
    <t>REVENUE BY SALES CHANNEL</t>
  </si>
  <si>
    <t>Content</t>
  </si>
  <si>
    <t>Data, Distribution, and Services</t>
  </si>
  <si>
    <t>REVENUE GROWTH - CONSTANT CURRENCY (expressed as a percentage)</t>
  </si>
  <si>
    <t>Total Revenue</t>
  </si>
  <si>
    <t>Revenue growth</t>
  </si>
  <si>
    <t>Revenue growth on a constant currency basis</t>
  </si>
  <si>
    <t>Revenue growth excluding the impact of Webdam on a constant currency basis</t>
  </si>
  <si>
    <t>Content revenues</t>
  </si>
  <si>
    <t>Revenue growth:Content</t>
  </si>
  <si>
    <t>Revenue growth: Content on a constant currency basis</t>
  </si>
  <si>
    <t>Data, Distribution, and Services revenues</t>
  </si>
  <si>
    <t>Revenue growth: Data, Distribution, and Services</t>
  </si>
  <si>
    <t>Revenue growth: Data, Distribution, and Services on a constant currency basis</t>
  </si>
  <si>
    <t>BILLINGS (in millions)</t>
  </si>
  <si>
    <r>
      <rPr>
        <sz val="11"/>
        <color rgb="FF000000"/>
        <rFont val="Calibri"/>
        <family val="2"/>
      </rPr>
      <t xml:space="preserve">Change in deferred revenue </t>
    </r>
    <r>
      <rPr>
        <vertAlign val="superscript"/>
        <sz val="11"/>
        <color rgb="FF000000"/>
        <rFont val="Calibri"/>
        <family val="2"/>
      </rPr>
      <t>(3)</t>
    </r>
  </si>
  <si>
    <t>Total billings</t>
  </si>
  <si>
    <t xml:space="preserve">(3) Change in deferred revenue excludes deferred revenue acquired through business combinations.
</t>
  </si>
  <si>
    <t>Consolidated operating expenses, adjusted for balances used to reconcile Net Income to Adjusted EBITDA (in millions)</t>
  </si>
  <si>
    <t>Cost of Revenue</t>
  </si>
  <si>
    <t>Less / (add) Adjustments:</t>
  </si>
  <si>
    <t>Workforce Optimization - severance</t>
  </si>
  <si>
    <t>Total Adjusted Cost of Revenue</t>
  </si>
  <si>
    <t>Sales and Marketing</t>
  </si>
  <si>
    <t>Total Adjusted Sales and Marketing</t>
  </si>
  <si>
    <t>Product Development</t>
  </si>
  <si>
    <t>Total Adjusted Product Development</t>
  </si>
  <si>
    <t>General and Administrative</t>
  </si>
  <si>
    <t>Total Adjusted General and Administrative</t>
  </si>
  <si>
    <t>Giphy Retention Compensation - Recurring</t>
  </si>
  <si>
    <t>OTHER INCOME / (EXPENSE), NET</t>
  </si>
  <si>
    <t>Foreign currency (loss) gain</t>
  </si>
  <si>
    <t>Impairment loss on investment</t>
  </si>
  <si>
    <t>Interest expense</t>
  </si>
  <si>
    <t>Total other income / (expense)</t>
  </si>
  <si>
    <t>KEY OPERATING METRICS</t>
  </si>
  <si>
    <r>
      <rPr>
        <sz val="11"/>
        <color rgb="FF000000"/>
        <rFont val="Calibri"/>
        <family val="2"/>
      </rPr>
      <t xml:space="preserve">Subscribers (end of period, in thousands) </t>
    </r>
    <r>
      <rPr>
        <vertAlign val="superscript"/>
        <sz val="11"/>
        <color rgb="FF000000"/>
        <rFont val="Calibri"/>
        <family val="2"/>
      </rPr>
      <t>(4)</t>
    </r>
  </si>
  <si>
    <r>
      <rPr>
        <sz val="11"/>
        <color rgb="FF000000"/>
        <rFont val="Calibri"/>
        <family val="2"/>
      </rPr>
      <t xml:space="preserve">Subscriber revenue (in millions) </t>
    </r>
    <r>
      <rPr>
        <vertAlign val="superscript"/>
        <sz val="11"/>
        <color rgb="FF000000"/>
        <rFont val="Calibri"/>
        <family val="2"/>
      </rPr>
      <t>(5)</t>
    </r>
  </si>
  <si>
    <r>
      <rPr>
        <sz val="11"/>
        <color rgb="FF000000"/>
        <rFont val="Calibri"/>
        <family val="2"/>
      </rPr>
      <t xml:space="preserve">Average revenue per customer (trailing twelve months) </t>
    </r>
    <r>
      <rPr>
        <vertAlign val="superscript"/>
        <sz val="11"/>
        <color rgb="FF000000"/>
        <rFont val="Calibri"/>
        <family val="2"/>
      </rPr>
      <t>(6)</t>
    </r>
  </si>
  <si>
    <r>
      <rPr>
        <sz val="11"/>
        <color rgb="FF000000"/>
        <rFont val="Calibri"/>
        <family val="2"/>
      </rPr>
      <t xml:space="preserve">Paid downloads (during the period) </t>
    </r>
    <r>
      <rPr>
        <vertAlign val="superscript"/>
        <sz val="11"/>
        <color rgb="FF000000"/>
        <rFont val="Calibri"/>
        <family val="2"/>
      </rPr>
      <t>(7)</t>
    </r>
  </si>
  <si>
    <r>
      <rPr>
        <sz val="11"/>
        <color rgb="FF000000"/>
        <rFont val="Calibri"/>
        <family val="2"/>
      </rPr>
      <t xml:space="preserve">Revenue per download (during the period) </t>
    </r>
    <r>
      <rPr>
        <vertAlign val="superscript"/>
        <sz val="11"/>
        <color rgb="FF000000"/>
        <rFont val="Calibri"/>
        <family val="2"/>
      </rPr>
      <t>(8)</t>
    </r>
  </si>
  <si>
    <r>
      <rPr>
        <sz val="11"/>
        <color rgb="FF000000"/>
        <rFont val="Calibri"/>
        <family val="2"/>
      </rPr>
      <t xml:space="preserve">Content in our collection (in thousands) </t>
    </r>
    <r>
      <rPr>
        <vertAlign val="superscript"/>
        <sz val="11"/>
        <color rgb="FF000000"/>
        <rFont val="Calibri"/>
        <family val="2"/>
      </rPr>
      <t>(9)</t>
    </r>
  </si>
  <si>
    <t>Images (end of period)</t>
  </si>
  <si>
    <t>Footage clips (end of period)</t>
  </si>
  <si>
    <r>
      <rPr>
        <i/>
        <u/>
        <sz val="11"/>
        <color rgb="FF000000"/>
        <rFont val="Calibri"/>
        <family val="2"/>
      </rPr>
      <t xml:space="preserve">Key Operating Metric Definitions:
</t>
    </r>
    <r>
      <rPr>
        <i/>
        <sz val="11"/>
        <color rgb="FF000000"/>
        <rFont val="Calibri"/>
        <family val="2"/>
      </rPr>
      <t>Subscribers, Subscriber Revenue and Average Revenue Per Customer from acquisitions are included in these metrics beginning twelve months after the closing of the respective business combination. Accordingly, the metrics include Subscribers, Subscriber revenue, and Average revenue per customer fro</t>
    </r>
    <r>
      <rPr>
        <i/>
        <sz val="11"/>
        <color rgb="FF000000"/>
        <rFont val="Calibri"/>
        <family val="2"/>
      </rPr>
      <t>m TurboSquid beginning February 2022, from PicMonkey beginning September 2022, and from Pond5 and Splash News beginning May 2023. These metrics exclude the respective counts and revenues from Giphy</t>
    </r>
    <r>
      <rPr>
        <i/>
        <sz val="11"/>
        <color rgb="FF000000"/>
        <rFont val="Calibri"/>
        <family val="2"/>
      </rPr>
      <t xml:space="preserve"> and Backgrid</t>
    </r>
    <r>
      <rPr>
        <i/>
        <sz val="11"/>
        <color rgb="FF000000"/>
        <rFont val="Calibri"/>
        <family val="2"/>
      </rPr>
      <t xml:space="preserve">.  
</t>
    </r>
    <r>
      <rPr>
        <i/>
        <sz val="11"/>
        <color rgb="FF000000"/>
        <rFont val="Calibri"/>
        <family val="2"/>
      </rPr>
      <t xml:space="preserve">
</t>
    </r>
    <r>
      <rPr>
        <i/>
        <sz val="11"/>
        <color rgb="FF000000"/>
        <rFont val="Calibri"/>
        <family val="2"/>
      </rPr>
      <t xml:space="preserve">(4) Subscribers is defined as those customers who purchase one or more of our monthly recurring products for a continuous period of at least three months, measured as of the end of the reporting period. 
</t>
    </r>
    <r>
      <rPr>
        <i/>
        <sz val="11"/>
        <color rgb="FF000000"/>
        <rFont val="Calibri"/>
        <family val="2"/>
      </rPr>
      <t xml:space="preserve">(5) Subscriber revenue is defined as the revenue generated from subscribers during the period. 
</t>
    </r>
    <r>
      <rPr>
        <i/>
        <sz val="11"/>
        <color rgb="FF000000"/>
        <rFont val="Calibri"/>
        <family val="2"/>
      </rPr>
      <t xml:space="preserve">(6) Average revenue per customer is calculated by dividing total revenue for the last twelve-month period by customers. Customers is defined as total active, paying customers that contributed to total revenue over the last twelve-month period.  
</t>
    </r>
    <r>
      <rPr>
        <i/>
        <sz val="11"/>
        <color rgb="FF000000"/>
        <rFont val="Calibri"/>
        <family val="2"/>
      </rPr>
      <t xml:space="preserve">(7) Paid downloads is the number of downloads that our customers make in a given period of our content. Paid downloads exclude content related to </t>
    </r>
    <r>
      <rPr>
        <i/>
        <sz val="11"/>
        <color rgb="FF000000"/>
        <rFont val="Calibri"/>
        <family val="2"/>
      </rPr>
      <t>our Studios business</t>
    </r>
    <r>
      <rPr>
        <i/>
        <sz val="11"/>
        <color rgb="FF000000"/>
        <rFont val="Calibri"/>
        <family val="2"/>
      </rPr>
      <t xml:space="preserve">, downloads of content that are offered to customers for no charge, including our free </t>
    </r>
    <r>
      <rPr>
        <i/>
        <sz val="11"/>
        <color rgb="FF000000"/>
        <rFont val="Calibri"/>
        <family val="2"/>
      </rPr>
      <t>trials,</t>
    </r>
    <r>
      <rPr>
        <i/>
        <sz val="11"/>
        <color rgb="FF000000"/>
        <rFont val="Calibri"/>
        <family val="2"/>
      </rPr>
      <t xml:space="preserve"> and </t>
    </r>
    <r>
      <rPr>
        <i/>
        <sz val="11"/>
        <color rgb="FF000000"/>
        <rFont val="Calibri"/>
        <family val="2"/>
      </rPr>
      <t>metadata</t>
    </r>
    <r>
      <rPr>
        <i/>
        <sz val="11"/>
        <color rgb="FF000000"/>
        <rFont val="Calibri"/>
        <family val="2"/>
      </rPr>
      <t xml:space="preserve"> </t>
    </r>
    <r>
      <rPr>
        <i/>
        <sz val="11"/>
        <color rgb="FF000000"/>
        <rFont val="Calibri"/>
        <family val="2"/>
      </rPr>
      <t>deli</t>
    </r>
    <r>
      <rPr>
        <i/>
        <sz val="11"/>
        <color rgb="FF000000"/>
        <rFont val="Calibri"/>
        <family val="2"/>
      </rPr>
      <t>vered</t>
    </r>
    <r>
      <rPr>
        <i/>
        <sz val="11"/>
        <color rgb="FF000000"/>
        <rFont val="Calibri"/>
        <family val="2"/>
      </rPr>
      <t xml:space="preserve"> </t>
    </r>
    <r>
      <rPr>
        <i/>
        <sz val="11"/>
        <color rgb="FF000000"/>
        <rFont val="Calibri"/>
        <family val="2"/>
      </rPr>
      <t>th</t>
    </r>
    <r>
      <rPr>
        <i/>
        <sz val="11"/>
        <color rgb="FF000000"/>
        <rFont val="Calibri"/>
        <family val="2"/>
      </rPr>
      <t>rough</t>
    </r>
    <r>
      <rPr>
        <i/>
        <sz val="11"/>
        <color rgb="FF000000"/>
        <rFont val="Calibri"/>
        <family val="2"/>
      </rPr>
      <t xml:space="preserve"> our </t>
    </r>
    <r>
      <rPr>
        <i/>
        <sz val="11"/>
        <color rgb="FF000000"/>
        <rFont val="Calibri"/>
        <family val="2"/>
      </rPr>
      <t>data deal</t>
    </r>
    <r>
      <rPr>
        <i/>
        <sz val="11"/>
        <color rgb="FF000000"/>
        <rFont val="Calibri"/>
        <family val="2"/>
      </rPr>
      <t xml:space="preserve"> offering.
</t>
    </r>
    <r>
      <rPr>
        <i/>
        <sz val="11"/>
        <color rgb="FF000000"/>
        <rFont val="Calibri"/>
        <family val="2"/>
      </rPr>
      <t xml:space="preserve">(8) Revenue per download is the amount of revenue recognized in a given period divided by the number of paid downloads in that period excluding revenue from </t>
    </r>
    <r>
      <rPr>
        <i/>
        <sz val="11"/>
        <color rgb="FF000000"/>
        <rFont val="Calibri"/>
        <family val="2"/>
      </rPr>
      <t>our Studios business</t>
    </r>
    <r>
      <rPr>
        <i/>
        <sz val="11"/>
        <color rgb="FF000000"/>
        <rFont val="Calibri"/>
        <family val="2"/>
      </rPr>
      <t>, revenue that is not derived from</t>
    </r>
    <r>
      <rPr>
        <i/>
        <sz val="11"/>
        <color rgb="FF000000"/>
        <rFont val="Calibri"/>
        <family val="2"/>
      </rPr>
      <t xml:space="preserve"> or associated with content licenses and revenue associated with our </t>
    </r>
    <r>
      <rPr>
        <i/>
        <sz val="11"/>
        <color rgb="FF000000"/>
        <rFont val="Calibri"/>
        <family val="2"/>
      </rPr>
      <t>data deal</t>
    </r>
    <r>
      <rPr>
        <i/>
        <sz val="11"/>
        <color rgb="FF000000"/>
        <rFont val="Calibri"/>
        <family val="2"/>
      </rPr>
      <t xml:space="preserve"> offering</t>
    </r>
    <r>
      <rPr>
        <i/>
        <sz val="11"/>
        <color rgb="FF000000"/>
        <rFont val="Calibri"/>
        <family val="2"/>
      </rPr>
      <t xml:space="preserve">.
</t>
    </r>
    <r>
      <rPr>
        <i/>
        <sz val="11"/>
        <color rgb="FF000000"/>
        <rFont val="Calibri"/>
        <family val="2"/>
      </rPr>
      <t xml:space="preserve">(9) Content in our collection represents approved images (photographs, vectors and illustrations) and footage (in number of clips) in our library at the end of the period. This metric excludes content that is not uploaded directly to our site but is available for license by our customers through an application program interface, content from our Studios business and AI generated content.  Prior to December 31, 2022, this metric only included approved images and footage clips in our library on shutterstock.com at the end of the period. 
</t>
    </r>
    <r>
      <rPr>
        <i/>
        <sz val="11"/>
        <color rgb="FF000000"/>
        <rFont val="Calibri"/>
        <family val="2"/>
      </rPr>
      <t xml:space="preserve">
</t>
    </r>
    <r>
      <rPr>
        <i/>
        <sz val="11"/>
        <color rgb="FF000000"/>
        <rFont val="Calibri"/>
        <family val="2"/>
      </rPr>
      <t/>
    </r>
  </si>
  <si>
    <t>NON-GAAP FINANCIAL MEASURES</t>
  </si>
  <si>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EBITDA margin, adjusted net income, adjusted net income per diluted share, revenue growth (including by product offering) on a constant currency basis (expressed as a percentage), billings and adjusted free cash flow. 
</t>
  </si>
  <si>
    <r>
      <rPr>
        <sz val="11"/>
        <color rgb="FF000000"/>
        <rFont val="Calibri"/>
        <family val="2"/>
      </rPr>
      <t xml:space="preserve">Shutterstock defines adjusted EBITDA as net income adjusted for depreciation and amortization, non-cash equity-based compensation, bargain purchase gain related to the acquisition of Giphy, Giphy Retention Compensation Expense - non-recurring, impairment of lease and related assets, foreign currency transaction gains and losses, severance costs associated with strategic workforce optimizations,  expenses related to long-term incentives and contingent consideration related to acquisitions, interest income and expense, income taxes, </t>
    </r>
    <r>
      <rPr>
        <sz val="11"/>
        <color rgb="FF000000"/>
        <rFont val="Calibri"/>
        <family val="2"/>
      </rPr>
      <t xml:space="preserve">and </t>
    </r>
    <r>
      <rPr>
        <sz val="11"/>
        <color rgb="FF000000"/>
        <rFont val="Calibri"/>
        <family val="2"/>
      </rPr>
      <t>disposals of property and equipment</t>
    </r>
    <r>
      <rPr>
        <sz val="11"/>
        <color rgb="FF000000"/>
        <rFont val="Calibri"/>
        <family val="2"/>
      </rPr>
      <t>; adjusted EBITDA margin as the ratio of adjusted EBITDA to revenue; adjusted net income as net income adjusted for the impact of non-cash equity-based compensation, the amortization of acquisition-related intangible assets, bargain purchase gain related to the acquisition of Giphy, Giphy Retention Compensation Expense - non-recurring, impairment of lease and related assets, severance costs associated with strategic workforce optimizations,  expenses related to long-term incentives and contingent consideration related to acquisitions</t>
    </r>
    <r>
      <rPr>
        <sz val="11"/>
        <color rgb="FF000000"/>
        <rFont val="Calibri"/>
        <family val="2"/>
      </rPr>
      <t xml:space="preserve">, and the estimated tax impact of such adjustments; adjusted net income per diluted common share as adjusted net income divided by weighted average diluted shares; revenue growth (including by </t>
    </r>
    <r>
      <rPr>
        <sz val="11"/>
        <color rgb="FF000000"/>
        <rFont val="Calibri"/>
        <family val="2"/>
      </rPr>
      <t>product offering</t>
    </r>
    <r>
      <rPr>
        <sz val="11"/>
        <color rgb="FF000000"/>
        <rFont val="Calibri"/>
        <family val="2"/>
      </rPr>
      <t>) on a constant currency basis</t>
    </r>
    <r>
      <rPr>
        <sz val="11"/>
        <color rgb="FF000000"/>
        <rFont val="Calibri"/>
        <family val="2"/>
      </rPr>
      <t xml:space="preserve"> (expres</t>
    </r>
    <r>
      <rPr>
        <sz val="11"/>
        <color rgb="FF000000"/>
        <rFont val="Calibri"/>
        <family val="2"/>
      </rPr>
      <t>sed as a p</t>
    </r>
    <r>
      <rPr>
        <sz val="11"/>
        <color rgb="FF000000"/>
        <rFont val="Calibri"/>
        <family val="2"/>
      </rPr>
      <t>ercentage)</t>
    </r>
    <r>
      <rPr>
        <sz val="11"/>
        <color rgb="FF000000"/>
        <rFont val="Calibri"/>
        <family val="2"/>
      </rPr>
      <t xml:space="preserve"> as the increase in current period revenues over prior period revenues, utilizing fixed exchange rates for translating foreign currency revenues for all periods in the comparison; billings as revenue adjusted for the change in deferred revenue during the period; and</t>
    </r>
    <r>
      <rPr>
        <sz val="11"/>
        <color rgb="FF000000"/>
        <rFont val="Calibri"/>
        <family val="2"/>
      </rPr>
      <t xml:space="preserve"> adjusted</t>
    </r>
    <r>
      <rPr>
        <sz val="11"/>
        <color rgb="FF000000"/>
        <rFont val="Calibri"/>
        <family val="2"/>
      </rPr>
      <t xml:space="preserve"> free cash flow as cash provided by operating activities, adjusted for capital expenditures, content acquisition, cash received related to Giphy Retention Compensation in connection with the acquisition of Giphy, and a payments associated with long-term incentives related to acquisitions. 
</t>
    </r>
    <r>
      <rPr>
        <sz val="11"/>
        <color rgb="FF000000"/>
        <rFont val="Calibri"/>
        <family val="2"/>
      </rPr>
      <t xml:space="preserve">
</t>
    </r>
    <r>
      <rPr>
        <sz val="11"/>
        <color rgb="FF000000"/>
        <rFont val="Calibri"/>
        <family val="2"/>
      </rPr>
      <t xml:space="preserve">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r>
  </si>
  <si>
    <t xml:space="preserve">Shutterstock’s management believes that adjusted EBITDA, adjusted EBITDA margin, adjusted net income, adjusted net income per diluted share, revenue growth (including by product offering) on a constant currency basis (expressed as a percentage), revenue growth excluding the impact of Webdam on a constant currency basis (expressed as a percentage), billings and adjusted free cash flow are useful to investors because these measures enable investors to analyze Shutterstock’s operating results on the same basis as that used by management. Additionally, management believes that adjusted EBITDA, adjusted EBITDA margin, adjusted net income and adjusted net income per diluted share provide useful information to investors about the performance of the Company’s overall business because such measures eliminate the effects of unusual or other infrequent charges that are not directly attributable to Shutterstock’s underlying operating performance; and revenue growth (including by product offering) on a constant currency basis (expressed as a percentage) provides useful information to investors by eliminating the effect of foreign currency fluctuations that are not directly attributable to Shutterstock’s operating performance. Management also believes that providing these non-GAAP financial measures enhances the comparability for investors in assessing Shutterstock’s financial reporting. Shutterstock’s management believes that adjusted free cash flow is useful for investors because it provides them with an important perspective on the cash available for strategic measures, after making necessary capital investments in property and equipment to support the Company’s ongoing business operations, and provides them with the same measures that management uses as the basis for making resource allocation decisions. 
</t>
  </si>
  <si>
    <t xml:space="preserve">Shutterstock’s management also uses the non-GAAP financial measures adjusted EBITDA, adjusted EBITDA margin, adjusted net income, adjusted net income per diluted share, revenue growth (including by product offering) on a constant currency basis (expressed as a percentage), billings and adjusted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</si>
  <si>
    <t xml:space="preserve">Reconciliations of the differences between adjusted EBITDA, adjusted EBITDA margin, adjusted net income, adjusted net income per diluted share, billings, adjusted free cash flow, and the most comparable financial measures calculated and presented in accordance with GAAP, are presented in the tab named "Metrics Sheet". 
</t>
  </si>
  <si>
    <t>Income before income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</si>
</sst>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quot;-&quot;#0;#0;_(@_)"/>
    <numFmt numFmtId="165" formatCode="&quot;$&quot;#,##0,_);&quot;$&quot;\(#,##0,\);&quot;$&quot;&quot;—&quot;_);_(@_)"/>
    <numFmt numFmtId="166" formatCode="#,##0,;\(#,##0,\);&quot;—&quot;;_(@_)"/>
    <numFmt numFmtId="167" formatCode="&quot;$&quot;* #,##0.00_);&quot;$&quot;* \(#,##0.00\);&quot;$&quot;* &quot;—&quot;_);_(@_)"/>
    <numFmt numFmtId="168" formatCode="#0%;&quot;-&quot;#0%;&quot;-&quot;\%;_(@_)"/>
    <numFmt numFmtId="169" formatCode="#0.0%;&quot;-&quot;#0.0%;&quot;-&quot;\%;_(@_)"/>
    <numFmt numFmtId="170" formatCode="#0.#######################%;&quot;-&quot;#0.#######################%;&quot;-&quot;\%;_(@_)"/>
    <numFmt numFmtId="171" formatCode="* #,##0.0,,;* \(#,##0.0,,\);* &quot;—&quot;;_(@_)"/>
    <numFmt numFmtId="172" formatCode="* #,##0.0;* \(#,##0.0\);* &quot;—&quot;;_(@_)"/>
    <numFmt numFmtId="173" formatCode="&quot;$&quot;* #,##0.0,,_);&quot;$&quot;* \(#,##0.0,,\);&quot;$&quot;* &quot;—&quot;_);_(@_)"/>
    <numFmt numFmtId="174" formatCode="&quot;$&quot;* #,##0.0_);&quot;$&quot;* \(#,##0.0\);&quot;$&quot;* &quot;—&quot;_);_(@_)"/>
    <numFmt numFmtId="175" formatCode="&quot;$&quot;* #,##0,_);&quot;$&quot;* \(#,##0,\);&quot;$&quot;* &quot;—&quot;_);_(@_)"/>
    <numFmt numFmtId="176" formatCode="* #,##0,;* \(#,##0,\);* &quot;—&quot;;_(@_)"/>
    <numFmt numFmtId="177" formatCode="* #,##0;* \(#,##0\);* &quot;—&quot;;_(@_)"/>
    <numFmt numFmtId="178" formatCode="&quot;$&quot;* #,##0_);&quot;$&quot;* \(#,##0\);&quot;$&quot;* &quot;—&quot;_);_(@_)"/>
  </numFmts>
  <fonts count="17"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4"/>
      <color rgb="FF000000"/>
      <name val="Calibri"/>
      <family val="2"/>
    </font>
    <font>
      <i/>
      <sz val="12"/>
      <color rgb="FF000000"/>
      <name val="Calibri"/>
      <family val="2"/>
    </font>
    <font>
      <b/>
      <sz val="11"/>
      <color rgb="FF000000"/>
      <name val="Calibri"/>
      <family val="2"/>
    </font>
    <font>
      <b/>
      <sz val="12"/>
      <color rgb="FF000000"/>
      <name val="Calibri"/>
      <family val="2"/>
    </font>
    <font>
      <sz val="11"/>
      <color rgb="FF000000"/>
      <name val="Calibri"/>
      <family val="2"/>
    </font>
    <font>
      <b/>
      <sz val="12"/>
      <color rgb="FFFF0000"/>
      <name val="Calibri"/>
      <family val="2"/>
    </font>
    <font>
      <sz val="11"/>
      <color rgb="FFFF0000"/>
      <name val="Calibri"/>
      <family val="2"/>
    </font>
    <font>
      <i/>
      <sz val="11"/>
      <color rgb="FF000000"/>
      <name val="Calibri"/>
      <family val="2"/>
    </font>
    <font>
      <sz val="12"/>
      <color rgb="FF000000"/>
      <name val="Calibri"/>
      <family val="2"/>
    </font>
    <font>
      <vertAlign val="superscript"/>
      <sz val="11"/>
      <color rgb="FF000000"/>
      <name val="Calibri"/>
      <family val="2"/>
    </font>
    <font>
      <i/>
      <u/>
      <sz val="11"/>
      <color rgb="FF000000"/>
      <name val="Calibri"/>
      <family val="2"/>
    </font>
  </fonts>
  <fills count="5">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2F5597"/>
        <bgColor indexed="64"/>
      </patternFill>
    </fill>
  </fills>
  <borders count="8">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02">
    <xf numFmtId="0" fontId="0" fillId="0" borderId="0" xfId="0"/>
    <xf numFmtId="0" fontId="1" fillId="0" borderId="0" xfId="1">
      <alignment wrapText="1"/>
    </xf>
    <xf numFmtId="0" fontId="6" fillId="2" borderId="0" xfId="0" applyFont="1" applyFill="1" applyAlignment="1">
      <alignment wrapText="1"/>
    </xf>
    <xf numFmtId="0" fontId="7" fillId="0" borderId="0" xfId="0" applyFont="1" applyAlignment="1">
      <alignment horizontal="left" wrapText="1"/>
    </xf>
    <xf numFmtId="0" fontId="8" fillId="0" borderId="0" xfId="0" applyFont="1" applyAlignment="1">
      <alignment horizontal="center" wrapText="1"/>
    </xf>
    <xf numFmtId="164" fontId="8" fillId="0" borderId="0" xfId="0" applyNumberFormat="1" applyFont="1" applyAlignment="1">
      <alignment horizontal="center" wrapText="1"/>
    </xf>
    <xf numFmtId="0" fontId="9" fillId="3" borderId="1" xfId="0" applyFont="1" applyFill="1" applyBorder="1" applyAlignment="1">
      <alignment wrapText="1"/>
    </xf>
    <xf numFmtId="0" fontId="10" fillId="0" borderId="2" xfId="0" applyFont="1" applyBorder="1" applyAlignment="1">
      <alignment wrapText="1"/>
    </xf>
    <xf numFmtId="165" fontId="10" fillId="0" borderId="2" xfId="0" applyNumberFormat="1" applyFont="1" applyBorder="1" applyAlignment="1">
      <alignment wrapText="1"/>
    </xf>
    <xf numFmtId="166" fontId="10" fillId="0" borderId="2" xfId="0" applyNumberFormat="1" applyFont="1" applyBorder="1" applyAlignment="1">
      <alignment wrapText="1"/>
    </xf>
    <xf numFmtId="0" fontId="10" fillId="0" borderId="0" xfId="0" applyFont="1" applyAlignment="1">
      <alignment wrapText="1"/>
    </xf>
    <xf numFmtId="0" fontId="10" fillId="0" borderId="0" xfId="0" applyFont="1" applyAlignment="1">
      <alignment horizontal="left" wrapText="1" indent="1"/>
    </xf>
    <xf numFmtId="166" fontId="10" fillId="0" borderId="0" xfId="0" applyNumberFormat="1" applyFont="1" applyAlignment="1">
      <alignment wrapText="1"/>
    </xf>
    <xf numFmtId="0" fontId="10" fillId="0" borderId="1" xfId="0" applyFont="1" applyBorder="1" applyAlignment="1">
      <alignment horizontal="left" wrapText="1" indent="1"/>
    </xf>
    <xf numFmtId="166" fontId="10" fillId="0" borderId="1" xfId="0" applyNumberFormat="1" applyFont="1" applyBorder="1" applyAlignment="1">
      <alignment wrapText="1"/>
    </xf>
    <xf numFmtId="0" fontId="10" fillId="0" borderId="3" xfId="0" applyFont="1" applyBorder="1" applyAlignment="1">
      <alignment horizontal="left" wrapText="1" indent="2"/>
    </xf>
    <xf numFmtId="166" fontId="10" fillId="0" borderId="3" xfId="0" applyNumberFormat="1" applyFont="1" applyBorder="1" applyAlignment="1">
      <alignment wrapText="1"/>
    </xf>
    <xf numFmtId="0" fontId="10" fillId="0" borderId="2" xfId="0" applyFont="1" applyBorder="1" applyAlignment="1">
      <alignment horizontal="left" wrapText="1" indent="1"/>
    </xf>
    <xf numFmtId="166" fontId="10" fillId="0" borderId="0" xfId="0" applyNumberFormat="1" applyFont="1" applyAlignment="1">
      <alignment horizontal="right" wrapText="1"/>
    </xf>
    <xf numFmtId="0" fontId="10" fillId="0" borderId="0" xfId="0" applyFont="1" applyAlignment="1">
      <alignment horizontal="right" wrapText="1"/>
    </xf>
    <xf numFmtId="0" fontId="10" fillId="0" borderId="1" xfId="0" applyFont="1" applyBorder="1" applyAlignment="1">
      <alignment horizontal="left" wrapText="1"/>
    </xf>
    <xf numFmtId="0" fontId="10" fillId="0" borderId="1" xfId="0" applyFont="1" applyBorder="1" applyAlignment="1">
      <alignment wrapText="1"/>
    </xf>
    <xf numFmtId="0" fontId="8" fillId="0" borderId="4" xfId="0" applyFont="1" applyBorder="1" applyAlignment="1">
      <alignment horizontal="left" wrapText="1" indent="1"/>
    </xf>
    <xf numFmtId="165" fontId="8" fillId="0" borderId="4" xfId="0" applyNumberFormat="1" applyFont="1" applyBorder="1" applyAlignment="1">
      <alignment wrapText="1"/>
    </xf>
    <xf numFmtId="0" fontId="10" fillId="0" borderId="5" xfId="0" applyFont="1" applyBorder="1" applyAlignment="1">
      <alignment wrapText="1"/>
    </xf>
    <xf numFmtId="167" fontId="10" fillId="0" borderId="0" xfId="0" applyNumberFormat="1" applyFont="1" applyAlignment="1">
      <alignment wrapText="1"/>
    </xf>
    <xf numFmtId="168" fontId="10" fillId="0" borderId="0" xfId="0" applyNumberFormat="1" applyFont="1" applyAlignment="1">
      <alignment wrapText="1"/>
    </xf>
    <xf numFmtId="168" fontId="10" fillId="0" borderId="2" xfId="0" applyNumberFormat="1" applyFont="1" applyBorder="1" applyAlignment="1">
      <alignment wrapText="1"/>
    </xf>
    <xf numFmtId="168" fontId="10" fillId="0" borderId="1" xfId="0" applyNumberFormat="1" applyFont="1" applyBorder="1" applyAlignment="1">
      <alignment wrapText="1"/>
    </xf>
    <xf numFmtId="168" fontId="10" fillId="0" borderId="3" xfId="0" applyNumberFormat="1" applyFont="1" applyBorder="1" applyAlignment="1">
      <alignment wrapText="1"/>
    </xf>
    <xf numFmtId="168" fontId="10" fillId="0" borderId="0" xfId="0" applyNumberFormat="1" applyFont="1" applyAlignment="1">
      <alignment horizontal="right" wrapText="1"/>
    </xf>
    <xf numFmtId="168" fontId="8" fillId="0" borderId="4" xfId="0" applyNumberFormat="1" applyFont="1" applyBorder="1" applyAlignment="1">
      <alignment wrapText="1"/>
    </xf>
    <xf numFmtId="0" fontId="9" fillId="3" borderId="0" xfId="0" applyFont="1" applyFill="1" applyAlignment="1">
      <alignment wrapText="1"/>
    </xf>
    <xf numFmtId="0" fontId="11" fillId="3" borderId="0" xfId="0" applyFont="1" applyFill="1" applyAlignment="1">
      <alignment wrapText="1"/>
    </xf>
    <xf numFmtId="0" fontId="12" fillId="0" borderId="0" xfId="0" applyFont="1" applyAlignment="1">
      <alignment wrapText="1"/>
    </xf>
    <xf numFmtId="169" fontId="10" fillId="0" borderId="0" xfId="0" applyNumberFormat="1" applyFont="1" applyAlignment="1">
      <alignment wrapText="1"/>
    </xf>
    <xf numFmtId="0" fontId="10" fillId="3" borderId="0" xfId="0" applyFont="1" applyFill="1" applyAlignment="1">
      <alignment wrapText="1"/>
    </xf>
    <xf numFmtId="0" fontId="10" fillId="0" borderId="0" xfId="0" applyFont="1" applyAlignment="1">
      <alignment horizontal="left" wrapText="1"/>
    </xf>
    <xf numFmtId="165" fontId="10" fillId="0" borderId="0" xfId="0" applyNumberFormat="1" applyFont="1" applyAlignment="1">
      <alignment wrapText="1"/>
    </xf>
    <xf numFmtId="0" fontId="10" fillId="0" borderId="0" xfId="0" applyFont="1" applyAlignment="1">
      <alignment horizontal="left" wrapText="1" indent="2"/>
    </xf>
    <xf numFmtId="0" fontId="10" fillId="0" borderId="1" xfId="0" applyFont="1" applyBorder="1" applyAlignment="1">
      <alignment horizontal="left" wrapText="1" indent="2"/>
    </xf>
    <xf numFmtId="0" fontId="8" fillId="0" borderId="4" xfId="0" applyFont="1" applyBorder="1" applyAlignment="1">
      <alignment wrapText="1"/>
    </xf>
    <xf numFmtId="0" fontId="13" fillId="0" borderId="0" xfId="0" applyFont="1" applyAlignment="1">
      <alignment horizontal="left" wrapText="1" indent="2"/>
    </xf>
    <xf numFmtId="169" fontId="13" fillId="0" borderId="0" xfId="0" applyNumberFormat="1" applyFont="1" applyAlignment="1">
      <alignment wrapText="1"/>
    </xf>
    <xf numFmtId="0" fontId="13" fillId="0" borderId="0" xfId="0" applyFont="1" applyAlignment="1">
      <alignment horizontal="left" wrapText="1"/>
    </xf>
    <xf numFmtId="0" fontId="13" fillId="0" borderId="0" xfId="0" applyFont="1" applyAlignment="1">
      <alignment wrapText="1"/>
    </xf>
    <xf numFmtId="0" fontId="8" fillId="0" borderId="2" xfId="0" applyFont="1" applyBorder="1" applyAlignment="1">
      <alignment horizontal="left" wrapText="1"/>
    </xf>
    <xf numFmtId="0" fontId="8" fillId="0" borderId="0" xfId="0" applyFont="1" applyAlignment="1">
      <alignment wrapText="1"/>
    </xf>
    <xf numFmtId="167" fontId="8" fillId="0" borderId="6" xfId="0" applyNumberFormat="1" applyFont="1" applyBorder="1" applyAlignment="1">
      <alignment wrapText="1"/>
    </xf>
    <xf numFmtId="0" fontId="8" fillId="0" borderId="6" xfId="0" applyFont="1" applyBorder="1" applyAlignment="1">
      <alignment wrapText="1"/>
    </xf>
    <xf numFmtId="167" fontId="8" fillId="0" borderId="7" xfId="0" applyNumberFormat="1" applyFont="1" applyBorder="1" applyAlignment="1">
      <alignment wrapText="1"/>
    </xf>
    <xf numFmtId="0" fontId="8" fillId="0" borderId="7" xfId="0" applyFont="1" applyBorder="1" applyAlignment="1">
      <alignment wrapText="1"/>
    </xf>
    <xf numFmtId="0" fontId="8" fillId="0" borderId="3" xfId="0" applyFont="1" applyBorder="1" applyAlignment="1">
      <alignment horizontal="left" wrapText="1"/>
    </xf>
    <xf numFmtId="165" fontId="8" fillId="0" borderId="3" xfId="0" applyNumberFormat="1" applyFont="1" applyBorder="1" applyAlignment="1">
      <alignment wrapText="1"/>
    </xf>
    <xf numFmtId="0" fontId="8" fillId="0" borderId="0" xfId="0" applyFont="1" applyAlignment="1">
      <alignment horizontal="left" wrapText="1"/>
    </xf>
    <xf numFmtId="0" fontId="8" fillId="0" borderId="4" xfId="0" applyFont="1" applyBorder="1" applyAlignment="1">
      <alignment horizontal="left" wrapText="1"/>
    </xf>
    <xf numFmtId="0" fontId="10" fillId="0" borderId="3" xfId="0" applyFont="1" applyBorder="1" applyAlignment="1">
      <alignment wrapText="1"/>
    </xf>
    <xf numFmtId="0" fontId="8" fillId="0" borderId="5" xfId="0" applyFont="1" applyBorder="1" applyAlignment="1">
      <alignment wrapText="1"/>
    </xf>
    <xf numFmtId="170" fontId="10" fillId="0" borderId="0" xfId="0" applyNumberFormat="1" applyFont="1" applyAlignment="1">
      <alignment wrapText="1"/>
    </xf>
    <xf numFmtId="170" fontId="10" fillId="0" borderId="1" xfId="0" applyNumberFormat="1" applyFont="1" applyBorder="1" applyAlignment="1">
      <alignment wrapText="1"/>
    </xf>
    <xf numFmtId="170" fontId="8" fillId="0" borderId="4" xfId="0" applyNumberFormat="1" applyFont="1" applyBorder="1" applyAlignment="1">
      <alignment wrapText="1"/>
    </xf>
    <xf numFmtId="170" fontId="8" fillId="0" borderId="2" xfId="0" applyNumberFormat="1" applyFont="1" applyBorder="1" applyAlignment="1">
      <alignment wrapText="1"/>
    </xf>
    <xf numFmtId="168" fontId="8" fillId="0" borderId="2" xfId="0" applyNumberFormat="1" applyFont="1" applyBorder="1" applyAlignment="1">
      <alignment wrapText="1"/>
    </xf>
    <xf numFmtId="0" fontId="8" fillId="0" borderId="2" xfId="0" applyFont="1" applyBorder="1" applyAlignment="1">
      <alignment wrapText="1"/>
    </xf>
    <xf numFmtId="0" fontId="14" fillId="0" borderId="0" xfId="0" applyFont="1" applyAlignment="1">
      <alignment horizontal="left" wrapText="1" indent="1"/>
    </xf>
    <xf numFmtId="0" fontId="14" fillId="0" borderId="1" xfId="0" applyFont="1" applyBorder="1" applyAlignment="1">
      <alignment horizontal="left" wrapText="1" indent="1"/>
    </xf>
    <xf numFmtId="0" fontId="10" fillId="0" borderId="4" xfId="0" applyFont="1" applyBorder="1" applyAlignment="1">
      <alignment wrapText="1"/>
    </xf>
    <xf numFmtId="165" fontId="10" fillId="0" borderId="4" xfId="0" applyNumberFormat="1" applyFont="1" applyBorder="1" applyAlignment="1">
      <alignment wrapText="1"/>
    </xf>
    <xf numFmtId="171" fontId="10" fillId="0" borderId="0" xfId="0" applyNumberFormat="1" applyFont="1" applyAlignment="1">
      <alignment wrapText="1"/>
    </xf>
    <xf numFmtId="172" fontId="10" fillId="0" borderId="0" xfId="0" applyNumberFormat="1" applyFont="1" applyAlignment="1">
      <alignment wrapText="1"/>
    </xf>
    <xf numFmtId="171" fontId="10" fillId="0" borderId="1" xfId="0" applyNumberFormat="1" applyFont="1" applyBorder="1" applyAlignment="1">
      <alignment wrapText="1"/>
    </xf>
    <xf numFmtId="172" fontId="10" fillId="0" borderId="1" xfId="0" applyNumberFormat="1" applyFont="1" applyBorder="1" applyAlignment="1">
      <alignment wrapText="1"/>
    </xf>
    <xf numFmtId="0" fontId="8" fillId="0" borderId="0" xfId="0" applyFont="1" applyAlignment="1">
      <alignment horizontal="left" wrapText="1" indent="1"/>
    </xf>
    <xf numFmtId="173" fontId="8" fillId="0" borderId="4" xfId="0" applyNumberFormat="1" applyFont="1" applyBorder="1" applyAlignment="1">
      <alignment wrapText="1"/>
    </xf>
    <xf numFmtId="174" fontId="8" fillId="0" borderId="4" xfId="0" applyNumberFormat="1" applyFont="1" applyBorder="1" applyAlignment="1">
      <alignment wrapText="1"/>
    </xf>
    <xf numFmtId="0" fontId="13" fillId="0" borderId="0" xfId="0" applyFont="1" applyAlignment="1">
      <alignment horizontal="left" vertical="top" wrapText="1"/>
    </xf>
    <xf numFmtId="175" fontId="10" fillId="0" borderId="0" xfId="0" applyNumberFormat="1" applyFont="1" applyAlignment="1">
      <alignment wrapText="1"/>
    </xf>
    <xf numFmtId="176" fontId="10" fillId="0" borderId="0" xfId="0" applyNumberFormat="1" applyFont="1" applyAlignment="1">
      <alignment wrapText="1"/>
    </xf>
    <xf numFmtId="176" fontId="10" fillId="0" borderId="1" xfId="0" applyNumberFormat="1" applyFont="1" applyBorder="1" applyAlignment="1">
      <alignment wrapText="1"/>
    </xf>
    <xf numFmtId="175" fontId="8" fillId="0" borderId="4" xfId="0" applyNumberFormat="1" applyFont="1" applyBorder="1" applyAlignment="1">
      <alignment wrapText="1"/>
    </xf>
    <xf numFmtId="177" fontId="10" fillId="0" borderId="0" xfId="0" applyNumberFormat="1" applyFont="1" applyAlignment="1">
      <alignment wrapText="1"/>
    </xf>
    <xf numFmtId="173" fontId="10" fillId="0" borderId="0" xfId="0" applyNumberFormat="1" applyFont="1" applyAlignment="1">
      <alignment wrapText="1"/>
    </xf>
    <xf numFmtId="174" fontId="10" fillId="0" borderId="0" xfId="0" applyNumberFormat="1" applyFont="1" applyAlignment="1">
      <alignment wrapText="1"/>
    </xf>
    <xf numFmtId="178" fontId="10" fillId="0" borderId="0" xfId="0" applyNumberFormat="1" applyFont="1" applyAlignment="1">
      <alignment wrapText="1"/>
    </xf>
    <xf numFmtId="0" fontId="10" fillId="0" borderId="0" xfId="0" applyFont="1" applyAlignment="1">
      <alignment horizontal="left" wrapText="1" indent="3"/>
    </xf>
    <xf numFmtId="0" fontId="8" fillId="4" borderId="0" xfId="0" applyFont="1" applyFill="1" applyAlignment="1">
      <alignment wrapText="1"/>
    </xf>
    <xf numFmtId="0" fontId="10" fillId="3" borderId="1" xfId="0" applyFont="1" applyFill="1" applyBorder="1" applyAlignment="1">
      <alignment wrapText="1"/>
    </xf>
    <xf numFmtId="0" fontId="10" fillId="4" borderId="0" xfId="0" applyFont="1" applyFill="1" applyAlignment="1">
      <alignment wrapText="1"/>
    </xf>
    <xf numFmtId="0" fontId="12" fillId="4" borderId="0" xfId="0" applyFont="1" applyFill="1" applyAlignment="1">
      <alignment wrapText="1"/>
    </xf>
    <xf numFmtId="0" fontId="13" fillId="0" borderId="5" xfId="0" applyFont="1" applyBorder="1" applyAlignment="1">
      <alignment horizontal="left" wrapText="1" indent="2"/>
    </xf>
    <xf numFmtId="0" fontId="13" fillId="0" borderId="5" xfId="0" applyFont="1" applyBorder="1" applyAlignment="1">
      <alignment wrapText="1"/>
    </xf>
    <xf numFmtId="0" fontId="13" fillId="4" borderId="0" xfId="0" applyFont="1" applyFill="1" applyAlignment="1">
      <alignment wrapText="1"/>
    </xf>
    <xf numFmtId="0" fontId="10" fillId="4" borderId="0" xfId="0" applyFont="1" applyFill="1" applyAlignment="1">
      <alignment horizontal="left" wrapText="1"/>
    </xf>
    <xf numFmtId="0" fontId="10" fillId="0" borderId="2" xfId="0" applyFont="1" applyBorder="1" applyAlignment="1">
      <alignment horizontal="left" wrapText="1"/>
    </xf>
    <xf numFmtId="0" fontId="10" fillId="0" borderId="5" xfId="0" applyFont="1" applyBorder="1" applyAlignment="1">
      <alignment horizontal="left" wrapText="1"/>
    </xf>
    <xf numFmtId="0" fontId="8" fillId="0" borderId="5" xfId="0" applyFont="1" applyBorder="1" applyAlignment="1">
      <alignment horizontal="left" wrapText="1"/>
    </xf>
    <xf numFmtId="0" fontId="10" fillId="4" borderId="1" xfId="0" applyFont="1" applyFill="1" applyBorder="1" applyAlignment="1">
      <alignment wrapText="1"/>
    </xf>
    <xf numFmtId="0" fontId="10" fillId="4" borderId="4" xfId="0" applyFont="1" applyFill="1" applyBorder="1" applyAlignment="1">
      <alignment wrapText="1"/>
    </xf>
    <xf numFmtId="0" fontId="14" fillId="0" borderId="5" xfId="0" applyFont="1" applyBorder="1" applyAlignment="1">
      <alignment horizontal="left" wrapText="1" indent="1"/>
    </xf>
    <xf numFmtId="0" fontId="10" fillId="4" borderId="5" xfId="0" applyFont="1" applyFill="1" applyBorder="1" applyAlignment="1">
      <alignment wrapText="1"/>
    </xf>
    <xf numFmtId="0" fontId="10" fillId="0" borderId="5" xfId="0" applyFont="1" applyBorder="1" applyAlignment="1">
      <alignment horizontal="left" wrapText="1" indent="2"/>
    </xf>
    <xf numFmtId="0" fontId="10" fillId="0" borderId="0" xfId="0" applyFont="1" applyAlignment="1">
      <alignmen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56"/>
  <sheetViews>
    <sheetView workbookViewId="0">
      <pane xSplit="1" ySplit="2" topLeftCell="B156" activePane="bottomRight" state="frozen"/>
      <selection pane="topRight"/>
      <selection pane="bottomLeft"/>
      <selection pane="bottomRight" activeCell="A163" sqref="A163"/>
    </sheetView>
  </sheetViews>
  <sheetFormatPr defaultColWidth="13.109375" defaultRowHeight="13.2" x14ac:dyDescent="0.25"/>
  <cols>
    <col min="1" max="1" width="64.5546875" customWidth="1"/>
    <col min="2" max="18" width="14.88671875" customWidth="1"/>
    <col min="19" max="19" width="0.88671875" customWidth="1"/>
    <col min="20" max="22" width="14.88671875" customWidth="1"/>
    <col min="23" max="24" width="18.5546875" customWidth="1"/>
    <col min="25" max="25" width="0.88671875" customWidth="1"/>
  </cols>
  <sheetData>
    <row r="1" spans="1:25" ht="35.85" customHeight="1" x14ac:dyDescent="0.35">
      <c r="A1" s="2" t="s">
        <v>0</v>
      </c>
      <c r="S1" s="85"/>
      <c r="Y1" s="85"/>
    </row>
    <row r="2" spans="1:25" ht="15.75" customHeight="1" x14ac:dyDescent="0.3">
      <c r="A2" s="3"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85"/>
      <c r="T2" s="5">
        <v>2020</v>
      </c>
      <c r="U2" s="5">
        <v>2021</v>
      </c>
      <c r="V2" s="5">
        <v>2022</v>
      </c>
      <c r="W2" s="5">
        <v>2023</v>
      </c>
      <c r="X2" s="4" t="s">
        <v>19</v>
      </c>
      <c r="Y2" s="85"/>
    </row>
    <row r="3" spans="1:25" ht="14.1" customHeight="1" x14ac:dyDescent="0.3">
      <c r="S3" s="85"/>
      <c r="Y3" s="85"/>
    </row>
    <row r="4" spans="1:25" ht="15.75" customHeight="1" x14ac:dyDescent="0.3">
      <c r="A4" s="6" t="s">
        <v>20</v>
      </c>
      <c r="B4" s="86"/>
      <c r="C4" s="86"/>
      <c r="D4" s="86"/>
      <c r="E4" s="86"/>
      <c r="F4" s="86"/>
      <c r="G4" s="86"/>
      <c r="H4" s="86"/>
      <c r="I4" s="86"/>
      <c r="J4" s="86"/>
      <c r="K4" s="86"/>
      <c r="L4" s="86"/>
      <c r="M4" s="86"/>
      <c r="N4" s="86"/>
      <c r="O4" s="86"/>
      <c r="P4" s="86"/>
      <c r="Q4" s="86"/>
      <c r="R4" s="86"/>
      <c r="S4" s="87"/>
      <c r="T4" s="86"/>
      <c r="U4" s="86"/>
      <c r="V4" s="86"/>
      <c r="W4" s="86"/>
      <c r="X4" s="86"/>
      <c r="Y4" s="87"/>
    </row>
    <row r="5" spans="1:25" ht="15" customHeight="1" x14ac:dyDescent="0.3">
      <c r="A5" s="7" t="s">
        <v>21</v>
      </c>
      <c r="B5" s="8">
        <v>161285000</v>
      </c>
      <c r="C5" s="8">
        <v>159230000</v>
      </c>
      <c r="D5" s="8">
        <v>165227000</v>
      </c>
      <c r="E5" s="8">
        <v>180944000</v>
      </c>
      <c r="F5" s="8">
        <v>183281000</v>
      </c>
      <c r="G5" s="8">
        <v>189912000</v>
      </c>
      <c r="H5" s="8">
        <v>194439000</v>
      </c>
      <c r="I5" s="8">
        <v>205783000</v>
      </c>
      <c r="J5" s="8">
        <v>199132000</v>
      </c>
      <c r="K5" s="8">
        <v>206872000</v>
      </c>
      <c r="L5" s="8">
        <v>204096000</v>
      </c>
      <c r="M5" s="8">
        <v>217726000</v>
      </c>
      <c r="N5" s="8">
        <v>215280000</v>
      </c>
      <c r="O5" s="8">
        <v>208840000</v>
      </c>
      <c r="P5" s="8">
        <v>233248000</v>
      </c>
      <c r="Q5" s="8">
        <v>217219000</v>
      </c>
      <c r="R5" s="8">
        <v>214315000</v>
      </c>
      <c r="S5" s="87"/>
      <c r="T5" s="8">
        <v>666686000</v>
      </c>
      <c r="U5" s="8">
        <v>773415000</v>
      </c>
      <c r="V5" s="8">
        <v>827826000</v>
      </c>
      <c r="W5" s="9">
        <v>874587000</v>
      </c>
      <c r="X5" s="9">
        <v>873622000</v>
      </c>
      <c r="Y5" s="87"/>
    </row>
    <row r="6" spans="1:25" ht="14.1" customHeight="1" x14ac:dyDescent="0.3">
      <c r="Q6" s="10"/>
      <c r="S6" s="87"/>
      <c r="W6" s="10"/>
      <c r="Y6" s="87"/>
    </row>
    <row r="7" spans="1:25" ht="14.1" customHeight="1" x14ac:dyDescent="0.3">
      <c r="A7" s="10" t="s">
        <v>22</v>
      </c>
      <c r="Q7" s="10"/>
      <c r="S7" s="87"/>
      <c r="W7" s="10"/>
      <c r="Y7" s="87"/>
    </row>
    <row r="8" spans="1:25" ht="14.1" customHeight="1" x14ac:dyDescent="0.3">
      <c r="A8" s="11" t="s">
        <v>23</v>
      </c>
      <c r="B8" s="12">
        <v>69123000</v>
      </c>
      <c r="C8" s="12">
        <v>63811000</v>
      </c>
      <c r="D8" s="12">
        <v>60331000</v>
      </c>
      <c r="E8" s="12">
        <v>66308000</v>
      </c>
      <c r="F8" s="12">
        <v>61832000</v>
      </c>
      <c r="G8" s="12">
        <v>67757000</v>
      </c>
      <c r="H8" s="12">
        <v>69634000</v>
      </c>
      <c r="I8" s="12">
        <v>78436000</v>
      </c>
      <c r="J8" s="12">
        <v>69451000</v>
      </c>
      <c r="K8" s="12">
        <v>77019000</v>
      </c>
      <c r="L8" s="12">
        <v>79911000</v>
      </c>
      <c r="M8" s="12">
        <v>87925000</v>
      </c>
      <c r="N8" s="12">
        <v>78163000</v>
      </c>
      <c r="O8" s="12">
        <v>84416000</v>
      </c>
      <c r="P8" s="12">
        <v>94219000</v>
      </c>
      <c r="Q8" s="12">
        <v>95832000</v>
      </c>
      <c r="R8" s="12">
        <v>88204000</v>
      </c>
      <c r="S8" s="87"/>
      <c r="T8" s="12">
        <v>259573000</v>
      </c>
      <c r="U8" s="12">
        <v>277659000</v>
      </c>
      <c r="V8" s="12">
        <v>314306000</v>
      </c>
      <c r="W8" s="12">
        <v>352630000</v>
      </c>
      <c r="X8" s="12">
        <v>362671000</v>
      </c>
      <c r="Y8" s="87"/>
    </row>
    <row r="9" spans="1:25" ht="14.1" customHeight="1" x14ac:dyDescent="0.3">
      <c r="A9" s="11" t="s">
        <v>24</v>
      </c>
      <c r="B9" s="12">
        <v>42660000</v>
      </c>
      <c r="C9" s="12">
        <v>35557000</v>
      </c>
      <c r="D9" s="12">
        <v>36655000</v>
      </c>
      <c r="E9" s="12">
        <v>44369000</v>
      </c>
      <c r="F9" s="12">
        <v>41921000</v>
      </c>
      <c r="G9" s="12">
        <v>45896000</v>
      </c>
      <c r="H9" s="12">
        <v>54456000</v>
      </c>
      <c r="I9" s="12">
        <v>62605000</v>
      </c>
      <c r="J9" s="12">
        <v>53329000</v>
      </c>
      <c r="K9" s="12">
        <v>54229000</v>
      </c>
      <c r="L9" s="12">
        <v>47777000</v>
      </c>
      <c r="M9" s="12">
        <v>47819000</v>
      </c>
      <c r="N9" s="12">
        <v>47527000</v>
      </c>
      <c r="O9" s="12">
        <v>48392000</v>
      </c>
      <c r="P9" s="12">
        <v>56165000</v>
      </c>
      <c r="Q9" s="12">
        <v>62665000</v>
      </c>
      <c r="R9" s="12">
        <v>56236000</v>
      </c>
      <c r="S9" s="87"/>
      <c r="T9" s="12">
        <v>159241000</v>
      </c>
      <c r="U9" s="12">
        <v>204878000</v>
      </c>
      <c r="V9" s="12">
        <v>203154000</v>
      </c>
      <c r="W9" s="12">
        <v>214749000</v>
      </c>
      <c r="X9" s="12">
        <v>223458000</v>
      </c>
      <c r="Y9" s="87"/>
    </row>
    <row r="10" spans="1:25" ht="14.1" customHeight="1" x14ac:dyDescent="0.3">
      <c r="A10" s="11" t="s">
        <v>25</v>
      </c>
      <c r="B10" s="12">
        <v>13069000</v>
      </c>
      <c r="C10" s="12">
        <v>12485000</v>
      </c>
      <c r="D10" s="12">
        <v>10617000</v>
      </c>
      <c r="E10" s="12">
        <v>9867000</v>
      </c>
      <c r="F10" s="12">
        <v>10731000</v>
      </c>
      <c r="G10" s="12">
        <v>11993000</v>
      </c>
      <c r="H10" s="12">
        <v>13565000</v>
      </c>
      <c r="I10" s="12">
        <v>15725000</v>
      </c>
      <c r="J10" s="12">
        <v>13626000</v>
      </c>
      <c r="K10" s="12">
        <v>17162000</v>
      </c>
      <c r="L10" s="12">
        <v>17534000</v>
      </c>
      <c r="M10" s="12">
        <v>17112000</v>
      </c>
      <c r="N10" s="12">
        <v>15406000</v>
      </c>
      <c r="O10" s="12">
        <v>29218000</v>
      </c>
      <c r="P10" s="12">
        <v>28098000</v>
      </c>
      <c r="Q10" s="12">
        <v>23440000</v>
      </c>
      <c r="R10" s="12">
        <v>21051000</v>
      </c>
      <c r="S10" s="87"/>
      <c r="T10" s="12">
        <v>46038000</v>
      </c>
      <c r="U10" s="12">
        <v>52014000</v>
      </c>
      <c r="V10" s="12">
        <v>65434000</v>
      </c>
      <c r="W10" s="12">
        <v>96162000</v>
      </c>
      <c r="X10" s="12">
        <v>101807000</v>
      </c>
      <c r="Y10" s="87"/>
    </row>
    <row r="11" spans="1:25" ht="14.1" customHeight="1" x14ac:dyDescent="0.3">
      <c r="A11" s="11" t="s">
        <v>26</v>
      </c>
      <c r="B11" s="12">
        <v>30652000</v>
      </c>
      <c r="C11" s="12">
        <v>24832000</v>
      </c>
      <c r="D11" s="12">
        <v>28277000</v>
      </c>
      <c r="E11" s="12">
        <v>32807000</v>
      </c>
      <c r="F11" s="12">
        <v>30679000</v>
      </c>
      <c r="G11" s="12">
        <v>31041000</v>
      </c>
      <c r="H11" s="12">
        <v>34615000</v>
      </c>
      <c r="I11" s="12">
        <v>34423000</v>
      </c>
      <c r="J11" s="12">
        <v>30808000</v>
      </c>
      <c r="K11" s="12">
        <v>33088000</v>
      </c>
      <c r="L11" s="12">
        <v>30189000</v>
      </c>
      <c r="M11" s="12">
        <v>38559000</v>
      </c>
      <c r="N11" s="12">
        <v>33815000</v>
      </c>
      <c r="O11" s="12">
        <v>38099000</v>
      </c>
      <c r="P11" s="12">
        <v>37574000</v>
      </c>
      <c r="Q11" s="12">
        <v>33158000</v>
      </c>
      <c r="R11" s="12">
        <v>32078000</v>
      </c>
      <c r="S11" s="87"/>
      <c r="T11" s="12">
        <v>116568000</v>
      </c>
      <c r="U11" s="12">
        <v>130758000</v>
      </c>
      <c r="V11" s="12">
        <v>132644000</v>
      </c>
      <c r="W11" s="12">
        <v>142646000</v>
      </c>
      <c r="X11" s="12">
        <v>140909000</v>
      </c>
      <c r="Y11" s="87"/>
    </row>
    <row r="12" spans="1:25" ht="14.1" customHeight="1" x14ac:dyDescent="0.3">
      <c r="A12" s="13" t="s">
        <v>27</v>
      </c>
      <c r="B12" s="14">
        <v>0</v>
      </c>
      <c r="C12" s="14">
        <v>0</v>
      </c>
      <c r="D12" s="14">
        <v>0</v>
      </c>
      <c r="E12" s="14">
        <v>0</v>
      </c>
      <c r="F12" s="14">
        <v>0</v>
      </c>
      <c r="G12" s="14">
        <v>0</v>
      </c>
      <c r="H12" s="14">
        <v>0</v>
      </c>
      <c r="I12" s="14">
        <v>0</v>
      </c>
      <c r="J12" s="14">
        <v>0</v>
      </c>
      <c r="K12" s="14">
        <v>0</v>
      </c>
      <c r="L12" s="14">
        <v>0</v>
      </c>
      <c r="M12" s="14">
        <v>18664000</v>
      </c>
      <c r="N12" s="14">
        <v>0</v>
      </c>
      <c r="O12" s="14">
        <v>0</v>
      </c>
      <c r="P12" s="14">
        <v>0</v>
      </c>
      <c r="Q12" s="14">
        <v>0</v>
      </c>
      <c r="R12" s="14">
        <v>0</v>
      </c>
      <c r="S12" s="87"/>
      <c r="T12" s="14">
        <v>0</v>
      </c>
      <c r="U12" s="14">
        <v>0</v>
      </c>
      <c r="V12" s="14">
        <v>18664000</v>
      </c>
      <c r="W12" s="14">
        <v>0</v>
      </c>
      <c r="X12" s="14">
        <v>0</v>
      </c>
      <c r="Y12" s="87"/>
    </row>
    <row r="13" spans="1:25" ht="14.1" customHeight="1" x14ac:dyDescent="0.3">
      <c r="A13" s="15" t="s">
        <v>28</v>
      </c>
      <c r="B13" s="16">
        <v>155504000</v>
      </c>
      <c r="C13" s="16">
        <v>136685000</v>
      </c>
      <c r="D13" s="16">
        <v>135880000</v>
      </c>
      <c r="E13" s="16">
        <v>153351000</v>
      </c>
      <c r="F13" s="16">
        <v>145163000</v>
      </c>
      <c r="G13" s="16">
        <v>156687000</v>
      </c>
      <c r="H13" s="16">
        <v>172270000</v>
      </c>
      <c r="I13" s="16">
        <v>191189000</v>
      </c>
      <c r="J13" s="16">
        <v>167214000</v>
      </c>
      <c r="K13" s="16">
        <v>181498000</v>
      </c>
      <c r="L13" s="16">
        <v>175411000</v>
      </c>
      <c r="M13" s="16">
        <v>210079000</v>
      </c>
      <c r="N13" s="16">
        <v>174911000</v>
      </c>
      <c r="O13" s="16">
        <v>200125000</v>
      </c>
      <c r="P13" s="16">
        <v>216056000</v>
      </c>
      <c r="Q13" s="16">
        <v>215095000</v>
      </c>
      <c r="R13" s="16">
        <v>197569000</v>
      </c>
      <c r="S13" s="87"/>
      <c r="T13" s="16">
        <v>581420000</v>
      </c>
      <c r="U13" s="16">
        <v>665309000</v>
      </c>
      <c r="V13" s="16">
        <v>734202000</v>
      </c>
      <c r="W13" s="16">
        <v>806187000</v>
      </c>
      <c r="X13" s="16">
        <v>828845000</v>
      </c>
      <c r="Y13" s="87"/>
    </row>
    <row r="14" spans="1:25" ht="14.1" customHeight="1" x14ac:dyDescent="0.3">
      <c r="A14" s="17" t="s">
        <v>29</v>
      </c>
      <c r="B14" s="9">
        <v>5781000</v>
      </c>
      <c r="C14" s="9">
        <v>22545000</v>
      </c>
      <c r="D14" s="9">
        <v>29347000</v>
      </c>
      <c r="E14" s="9">
        <v>27593000</v>
      </c>
      <c r="F14" s="9">
        <v>38118000</v>
      </c>
      <c r="G14" s="9">
        <v>33225000</v>
      </c>
      <c r="H14" s="9">
        <v>22169000</v>
      </c>
      <c r="I14" s="9">
        <v>14594000</v>
      </c>
      <c r="J14" s="9">
        <v>31918000</v>
      </c>
      <c r="K14" s="9">
        <v>25374000</v>
      </c>
      <c r="L14" s="9">
        <v>28685000</v>
      </c>
      <c r="M14" s="9">
        <v>7647000</v>
      </c>
      <c r="N14" s="9">
        <v>40369000</v>
      </c>
      <c r="O14" s="9">
        <v>8715000</v>
      </c>
      <c r="P14" s="9">
        <v>17192000</v>
      </c>
      <c r="Q14" s="9">
        <v>2124000</v>
      </c>
      <c r="R14" s="9">
        <v>16746000</v>
      </c>
      <c r="S14" s="87"/>
      <c r="T14" s="9">
        <v>85266000</v>
      </c>
      <c r="U14" s="9">
        <v>108106000</v>
      </c>
      <c r="V14" s="9">
        <v>93624000</v>
      </c>
      <c r="W14" s="9">
        <v>68400000</v>
      </c>
      <c r="X14" s="9">
        <v>44777000</v>
      </c>
      <c r="Y14" s="87"/>
    </row>
    <row r="15" spans="1:25" ht="14.1" customHeight="1" x14ac:dyDescent="0.3">
      <c r="A15" s="11" t="s">
        <v>30</v>
      </c>
      <c r="B15" s="12">
        <v>0</v>
      </c>
      <c r="C15" s="12">
        <v>0</v>
      </c>
      <c r="D15" s="12">
        <v>0</v>
      </c>
      <c r="E15" s="12">
        <v>0</v>
      </c>
      <c r="F15" s="12">
        <v>0</v>
      </c>
      <c r="G15" s="12">
        <v>0</v>
      </c>
      <c r="H15" s="12">
        <v>0</v>
      </c>
      <c r="I15" s="12">
        <v>0</v>
      </c>
      <c r="J15" s="12">
        <v>0</v>
      </c>
      <c r="K15" s="12">
        <v>0</v>
      </c>
      <c r="L15" s="12">
        <v>0</v>
      </c>
      <c r="M15" s="12">
        <v>0</v>
      </c>
      <c r="N15" s="12">
        <v>0</v>
      </c>
      <c r="O15" s="18">
        <v>41940000</v>
      </c>
      <c r="P15" s="18">
        <v>9864000</v>
      </c>
      <c r="Q15" s="18">
        <v>-1543000</v>
      </c>
      <c r="R15" s="18">
        <v>0</v>
      </c>
      <c r="S15" s="87"/>
      <c r="T15" s="12">
        <v>0</v>
      </c>
      <c r="U15" s="12">
        <v>0</v>
      </c>
      <c r="V15" s="12">
        <v>0</v>
      </c>
      <c r="W15" s="12">
        <v>50261000</v>
      </c>
      <c r="X15" s="12">
        <v>50261000</v>
      </c>
      <c r="Y15" s="87"/>
    </row>
    <row r="16" spans="1:25" ht="14.1" customHeight="1" x14ac:dyDescent="0.3">
      <c r="A16" s="20" t="s">
        <v>32</v>
      </c>
      <c r="B16" s="14">
        <v>513000</v>
      </c>
      <c r="C16" s="14">
        <v>149000</v>
      </c>
      <c r="D16" s="14">
        <v>-1168000</v>
      </c>
      <c r="E16" s="14">
        <v>4763000</v>
      </c>
      <c r="F16" s="14">
        <v>-2462000</v>
      </c>
      <c r="G16" s="14">
        <v>1323000</v>
      </c>
      <c r="H16" s="14">
        <v>-1749000</v>
      </c>
      <c r="I16" s="14">
        <v>-482000</v>
      </c>
      <c r="J16" s="14">
        <v>758000</v>
      </c>
      <c r="K16" s="14">
        <v>-2661000</v>
      </c>
      <c r="L16" s="14">
        <v>-1546000</v>
      </c>
      <c r="M16" s="14">
        <v>862000</v>
      </c>
      <c r="N16" s="14">
        <v>1045000</v>
      </c>
      <c r="O16" s="14">
        <v>726000</v>
      </c>
      <c r="P16" s="14">
        <v>557000</v>
      </c>
      <c r="Q16" s="14">
        <v>1479000</v>
      </c>
      <c r="R16" s="14">
        <v>3644000</v>
      </c>
      <c r="S16" s="87"/>
      <c r="T16" s="14">
        <v>4257000</v>
      </c>
      <c r="U16" s="14">
        <v>-3370000</v>
      </c>
      <c r="V16" s="14">
        <v>-2587000</v>
      </c>
      <c r="W16" s="14">
        <v>3807000</v>
      </c>
      <c r="X16" s="14">
        <v>6406000</v>
      </c>
      <c r="Y16" s="87"/>
    </row>
    <row r="17" spans="1:25" ht="14.1" customHeight="1" x14ac:dyDescent="0.3">
      <c r="A17" s="17" t="s">
        <v>210</v>
      </c>
      <c r="B17" s="9">
        <v>6294000</v>
      </c>
      <c r="C17" s="9">
        <v>22694000</v>
      </c>
      <c r="D17" s="9">
        <v>28179000</v>
      </c>
      <c r="E17" s="9">
        <v>32356000</v>
      </c>
      <c r="F17" s="9">
        <v>35656000</v>
      </c>
      <c r="G17" s="9">
        <v>34548000</v>
      </c>
      <c r="H17" s="9">
        <v>20420000</v>
      </c>
      <c r="I17" s="9">
        <v>14112000</v>
      </c>
      <c r="J17" s="9">
        <v>32676000</v>
      </c>
      <c r="K17" s="9">
        <v>22713000</v>
      </c>
      <c r="L17" s="9">
        <v>27139000</v>
      </c>
      <c r="M17" s="9">
        <v>8509000</v>
      </c>
      <c r="N17" s="9">
        <v>41414000</v>
      </c>
      <c r="O17" s="9">
        <v>51381000</v>
      </c>
      <c r="P17" s="9">
        <v>27613000</v>
      </c>
      <c r="Q17" s="9">
        <v>2060000</v>
      </c>
      <c r="R17" s="9">
        <v>20390000</v>
      </c>
      <c r="S17" s="87"/>
      <c r="T17" s="9">
        <v>89523000</v>
      </c>
      <c r="U17" s="9">
        <v>104736000</v>
      </c>
      <c r="V17" s="9">
        <v>91037000</v>
      </c>
      <c r="W17" s="9">
        <v>122468000</v>
      </c>
      <c r="X17" s="9">
        <v>101444000</v>
      </c>
      <c r="Y17" s="87"/>
    </row>
    <row r="18" spans="1:25" ht="14.1" customHeight="1" x14ac:dyDescent="0.3">
      <c r="A18" s="21" t="s">
        <v>33</v>
      </c>
      <c r="B18" s="14">
        <v>1976000</v>
      </c>
      <c r="C18" s="14">
        <v>3707000</v>
      </c>
      <c r="D18" s="14">
        <v>5597000</v>
      </c>
      <c r="E18" s="14">
        <v>6477000</v>
      </c>
      <c r="F18" s="14">
        <v>6142000</v>
      </c>
      <c r="G18" s="14">
        <v>5094000</v>
      </c>
      <c r="H18" s="14">
        <v>4391000</v>
      </c>
      <c r="I18" s="14">
        <v>-2774000</v>
      </c>
      <c r="J18" s="14">
        <v>6104000</v>
      </c>
      <c r="K18" s="14">
        <v>3268000</v>
      </c>
      <c r="L18" s="14">
        <v>4099000</v>
      </c>
      <c r="M18" s="14">
        <v>1463000</v>
      </c>
      <c r="N18" s="14">
        <v>8571000</v>
      </c>
      <c r="O18" s="14">
        <v>1368000</v>
      </c>
      <c r="P18" s="14">
        <v>-806000</v>
      </c>
      <c r="Q18" s="14">
        <v>3066000</v>
      </c>
      <c r="R18" s="14">
        <v>4269000</v>
      </c>
      <c r="S18" s="87"/>
      <c r="T18" s="14">
        <v>17757000</v>
      </c>
      <c r="U18" s="14">
        <v>12853000</v>
      </c>
      <c r="V18" s="14">
        <v>14934000</v>
      </c>
      <c r="W18" s="14">
        <v>12199000</v>
      </c>
      <c r="X18" s="14">
        <v>7897000</v>
      </c>
      <c r="Y18" s="87"/>
    </row>
    <row r="19" spans="1:25" ht="15" customHeight="1" thickBot="1" x14ac:dyDescent="0.35">
      <c r="A19" s="22" t="s">
        <v>34</v>
      </c>
      <c r="B19" s="23">
        <v>4318000</v>
      </c>
      <c r="C19" s="23">
        <v>18987000</v>
      </c>
      <c r="D19" s="23">
        <v>22582000</v>
      </c>
      <c r="E19" s="23">
        <v>25879000</v>
      </c>
      <c r="F19" s="23">
        <v>29514000</v>
      </c>
      <c r="G19" s="23">
        <v>29454000</v>
      </c>
      <c r="H19" s="23">
        <v>16029000</v>
      </c>
      <c r="I19" s="23">
        <v>16886000</v>
      </c>
      <c r="J19" s="23">
        <v>26572000</v>
      </c>
      <c r="K19" s="23">
        <v>19445000</v>
      </c>
      <c r="L19" s="23">
        <v>23040000</v>
      </c>
      <c r="M19" s="23">
        <v>7046000</v>
      </c>
      <c r="N19" s="23">
        <v>32843000</v>
      </c>
      <c r="O19" s="23">
        <v>50013000</v>
      </c>
      <c r="P19" s="23">
        <v>28419000</v>
      </c>
      <c r="Q19" s="23">
        <v>-1006000</v>
      </c>
      <c r="R19" s="23">
        <v>16121000</v>
      </c>
      <c r="S19" s="85"/>
      <c r="T19" s="23">
        <v>71766000</v>
      </c>
      <c r="U19" s="23">
        <v>91883000</v>
      </c>
      <c r="V19" s="23">
        <v>76103000</v>
      </c>
      <c r="W19" s="23">
        <v>110269000</v>
      </c>
      <c r="X19" s="23">
        <v>93547000</v>
      </c>
      <c r="Y19" s="85"/>
    </row>
    <row r="20" spans="1:25" ht="10.65" customHeight="1" thickTop="1" x14ac:dyDescent="0.3">
      <c r="A20" s="24"/>
      <c r="B20" s="24"/>
      <c r="C20" s="24"/>
      <c r="D20" s="24"/>
      <c r="E20" s="24"/>
      <c r="F20" s="24"/>
      <c r="G20" s="24"/>
      <c r="H20" s="24"/>
      <c r="I20" s="24"/>
      <c r="J20" s="24"/>
      <c r="K20" s="24"/>
      <c r="L20" s="24"/>
      <c r="M20" s="24"/>
      <c r="N20" s="24"/>
      <c r="O20" s="24"/>
      <c r="P20" s="24"/>
      <c r="Q20" s="24"/>
      <c r="R20" s="24"/>
      <c r="S20" s="87"/>
      <c r="T20" s="24"/>
      <c r="U20" s="24"/>
      <c r="V20" s="24"/>
      <c r="W20" s="24"/>
      <c r="X20" s="24"/>
      <c r="Y20" s="87"/>
    </row>
    <row r="21" spans="1:25" ht="14.1" customHeight="1" x14ac:dyDescent="0.3">
      <c r="A21" s="10" t="s">
        <v>35</v>
      </c>
      <c r="Q21" s="10"/>
      <c r="S21" s="87"/>
      <c r="W21" s="10"/>
      <c r="Y21" s="87"/>
    </row>
    <row r="22" spans="1:25" ht="14.1" customHeight="1" x14ac:dyDescent="0.3">
      <c r="A22" s="11" t="s">
        <v>36</v>
      </c>
      <c r="B22" s="25">
        <v>0.12</v>
      </c>
      <c r="C22" s="25">
        <v>0.53</v>
      </c>
      <c r="D22" s="25">
        <v>0.63</v>
      </c>
      <c r="E22" s="25">
        <v>0.71</v>
      </c>
      <c r="F22" s="25">
        <v>0.81</v>
      </c>
      <c r="G22" s="25">
        <v>0.81</v>
      </c>
      <c r="H22" s="25">
        <v>0.44</v>
      </c>
      <c r="I22" s="25">
        <v>0.46</v>
      </c>
      <c r="J22" s="25">
        <v>0.73</v>
      </c>
      <c r="K22" s="25">
        <v>0.54</v>
      </c>
      <c r="L22" s="25">
        <v>0.64</v>
      </c>
      <c r="M22" s="25">
        <v>0.2</v>
      </c>
      <c r="N22" s="25">
        <v>0.92</v>
      </c>
      <c r="O22" s="25">
        <v>1.39</v>
      </c>
      <c r="P22" s="25">
        <v>0.79</v>
      </c>
      <c r="Q22" s="25">
        <v>-0.03</v>
      </c>
      <c r="R22" s="25">
        <v>0.45</v>
      </c>
      <c r="S22" s="87"/>
      <c r="T22" s="25">
        <v>2</v>
      </c>
      <c r="U22" s="25">
        <v>2.52</v>
      </c>
      <c r="V22" s="25">
        <v>2.11</v>
      </c>
      <c r="W22" s="25">
        <v>3.07</v>
      </c>
      <c r="X22" s="10"/>
      <c r="Y22" s="87"/>
    </row>
    <row r="23" spans="1:25" ht="14.1" customHeight="1" x14ac:dyDescent="0.3">
      <c r="A23" s="11" t="s">
        <v>37</v>
      </c>
      <c r="B23" s="25">
        <v>0.12</v>
      </c>
      <c r="C23" s="25">
        <v>0.53</v>
      </c>
      <c r="D23" s="25">
        <v>0.62</v>
      </c>
      <c r="E23" s="25">
        <v>0.7</v>
      </c>
      <c r="F23" s="25">
        <v>0.79</v>
      </c>
      <c r="G23" s="25">
        <v>0.79</v>
      </c>
      <c r="H23" s="25">
        <v>0.43</v>
      </c>
      <c r="I23" s="25">
        <v>0.45</v>
      </c>
      <c r="J23" s="25">
        <v>0.71</v>
      </c>
      <c r="K23" s="25">
        <v>0.53</v>
      </c>
      <c r="L23" s="25">
        <v>0.64</v>
      </c>
      <c r="M23" s="25">
        <v>0.19</v>
      </c>
      <c r="N23" s="25">
        <v>0.9</v>
      </c>
      <c r="O23" s="25">
        <v>1.37</v>
      </c>
      <c r="P23" s="25">
        <v>0.79</v>
      </c>
      <c r="Q23" s="25">
        <v>-0.03</v>
      </c>
      <c r="R23" s="25">
        <v>0.45</v>
      </c>
      <c r="S23" s="87"/>
      <c r="T23" s="25">
        <v>1.97</v>
      </c>
      <c r="U23" s="25">
        <v>2.46</v>
      </c>
      <c r="V23" s="25">
        <v>2.08</v>
      </c>
      <c r="W23" s="25">
        <v>3.04</v>
      </c>
      <c r="X23" s="10"/>
      <c r="Y23" s="87"/>
    </row>
    <row r="24" spans="1:25" ht="10.65" customHeight="1" x14ac:dyDescent="0.3">
      <c r="Q24" s="10"/>
      <c r="S24" s="87"/>
      <c r="W24" s="10"/>
      <c r="Y24" s="87"/>
    </row>
    <row r="25" spans="1:25" ht="14.1" customHeight="1" x14ac:dyDescent="0.3">
      <c r="A25" s="10" t="s">
        <v>38</v>
      </c>
      <c r="Q25" s="10"/>
      <c r="S25" s="87"/>
      <c r="W25" s="10"/>
      <c r="Y25" s="87"/>
    </row>
    <row r="26" spans="1:25" ht="14.1" customHeight="1" x14ac:dyDescent="0.3">
      <c r="A26" s="11" t="s">
        <v>36</v>
      </c>
      <c r="B26" s="12">
        <v>35521000</v>
      </c>
      <c r="C26" s="12">
        <v>35652000</v>
      </c>
      <c r="D26" s="12">
        <v>35962000</v>
      </c>
      <c r="E26" s="12">
        <v>36234000</v>
      </c>
      <c r="F26" s="12">
        <v>36336000</v>
      </c>
      <c r="G26" s="12">
        <v>36570000</v>
      </c>
      <c r="H26" s="12">
        <v>36622000</v>
      </c>
      <c r="I26" s="12">
        <v>36507000</v>
      </c>
      <c r="J26" s="12">
        <v>36303000</v>
      </c>
      <c r="K26" s="12">
        <v>36123000</v>
      </c>
      <c r="L26" s="12">
        <v>35929000</v>
      </c>
      <c r="M26" s="12">
        <v>35821000</v>
      </c>
      <c r="N26" s="12">
        <v>35856000</v>
      </c>
      <c r="O26" s="12">
        <v>36047000</v>
      </c>
      <c r="P26" s="12">
        <v>35912000</v>
      </c>
      <c r="Q26" s="12">
        <v>35699000</v>
      </c>
      <c r="R26" s="12">
        <v>35591000</v>
      </c>
      <c r="S26" s="87"/>
      <c r="T26" s="12">
        <v>35844000</v>
      </c>
      <c r="U26" s="12">
        <v>36509000</v>
      </c>
      <c r="V26" s="12">
        <v>36042000</v>
      </c>
      <c r="W26" s="12">
        <v>35878000</v>
      </c>
      <c r="X26" s="10"/>
      <c r="Y26" s="87"/>
    </row>
    <row r="27" spans="1:25" ht="14.1" customHeight="1" x14ac:dyDescent="0.3">
      <c r="A27" s="11" t="s">
        <v>37</v>
      </c>
      <c r="B27" s="12">
        <v>35882000</v>
      </c>
      <c r="C27" s="12">
        <v>35906000</v>
      </c>
      <c r="D27" s="12">
        <v>36494000</v>
      </c>
      <c r="E27" s="12">
        <v>37183000</v>
      </c>
      <c r="F27" s="12">
        <v>37249000</v>
      </c>
      <c r="G27" s="12">
        <v>37189000</v>
      </c>
      <c r="H27" s="12">
        <v>37417000</v>
      </c>
      <c r="I27" s="12">
        <v>37438000</v>
      </c>
      <c r="J27" s="12">
        <v>37204000</v>
      </c>
      <c r="K27" s="12">
        <v>36578000</v>
      </c>
      <c r="L27" s="12">
        <v>36269000</v>
      </c>
      <c r="M27" s="12">
        <v>36147000</v>
      </c>
      <c r="N27" s="12">
        <v>36575000</v>
      </c>
      <c r="O27" s="12">
        <v>36406000</v>
      </c>
      <c r="P27" s="12">
        <v>36081000</v>
      </c>
      <c r="Q27" s="12">
        <v>35915000</v>
      </c>
      <c r="R27" s="12">
        <v>36066000</v>
      </c>
      <c r="S27" s="87"/>
      <c r="T27" s="12">
        <v>36369000</v>
      </c>
      <c r="U27" s="12">
        <v>37324000</v>
      </c>
      <c r="V27" s="12">
        <v>36546000</v>
      </c>
      <c r="W27" s="12">
        <v>36242000</v>
      </c>
      <c r="X27" s="10"/>
      <c r="Y27" s="87"/>
    </row>
    <row r="28" spans="1:25" ht="14.1" customHeight="1" x14ac:dyDescent="0.3">
      <c r="Q28" s="10"/>
      <c r="S28" s="87"/>
      <c r="W28" s="10"/>
      <c r="Y28" s="87"/>
    </row>
    <row r="29" spans="1:25" ht="14.1" customHeight="1" x14ac:dyDescent="0.3">
      <c r="Q29" s="10"/>
      <c r="S29" s="87"/>
      <c r="W29" s="10"/>
      <c r="Y29" s="87"/>
    </row>
    <row r="30" spans="1:25" ht="15.75" customHeight="1" x14ac:dyDescent="0.3">
      <c r="A30" s="6" t="s">
        <v>39</v>
      </c>
      <c r="B30" s="6"/>
      <c r="C30" s="6"/>
      <c r="D30" s="6"/>
      <c r="E30" s="6"/>
      <c r="F30" s="6"/>
      <c r="G30" s="6"/>
      <c r="H30" s="6"/>
      <c r="I30" s="6"/>
      <c r="J30" s="6"/>
      <c r="K30" s="6"/>
      <c r="L30" s="6"/>
      <c r="M30" s="6"/>
      <c r="N30" s="6"/>
      <c r="O30" s="6"/>
      <c r="P30" s="6"/>
      <c r="Q30" s="6"/>
      <c r="R30" s="6"/>
      <c r="S30" s="87"/>
      <c r="T30" s="6"/>
      <c r="U30" s="6"/>
      <c r="V30" s="6"/>
      <c r="W30" s="6"/>
      <c r="X30" s="6"/>
      <c r="Y30" s="87"/>
    </row>
    <row r="31" spans="1:25" ht="14.1" customHeight="1" x14ac:dyDescent="0.3">
      <c r="A31" s="7" t="s">
        <v>21</v>
      </c>
      <c r="B31" s="27">
        <v>1</v>
      </c>
      <c r="C31" s="27">
        <v>1</v>
      </c>
      <c r="D31" s="27">
        <v>1</v>
      </c>
      <c r="E31" s="27">
        <v>1</v>
      </c>
      <c r="F31" s="27">
        <v>1</v>
      </c>
      <c r="G31" s="27">
        <v>1</v>
      </c>
      <c r="H31" s="27">
        <v>1</v>
      </c>
      <c r="I31" s="27">
        <v>1</v>
      </c>
      <c r="J31" s="27">
        <v>1</v>
      </c>
      <c r="K31" s="27">
        <v>1</v>
      </c>
      <c r="L31" s="27">
        <v>1</v>
      </c>
      <c r="M31" s="27">
        <v>1</v>
      </c>
      <c r="N31" s="27">
        <v>1</v>
      </c>
      <c r="O31" s="27">
        <v>1</v>
      </c>
      <c r="P31" s="27">
        <v>1</v>
      </c>
      <c r="Q31" s="27">
        <v>1</v>
      </c>
      <c r="R31" s="27">
        <v>1</v>
      </c>
      <c r="S31" s="87"/>
      <c r="T31" s="27">
        <v>1</v>
      </c>
      <c r="U31" s="27">
        <v>1</v>
      </c>
      <c r="V31" s="27">
        <v>1</v>
      </c>
      <c r="W31" s="27">
        <v>1</v>
      </c>
      <c r="X31" s="27">
        <v>1</v>
      </c>
      <c r="Y31" s="87"/>
    </row>
    <row r="32" spans="1:25" ht="14.1" customHeight="1" x14ac:dyDescent="0.3">
      <c r="A32" s="10" t="s">
        <v>22</v>
      </c>
      <c r="Q32" s="10"/>
      <c r="S32" s="87"/>
      <c r="W32" s="10"/>
      <c r="Y32" s="87"/>
    </row>
    <row r="33" spans="1:25" ht="14.1" customHeight="1" x14ac:dyDescent="0.3">
      <c r="A33" s="11" t="s">
        <v>23</v>
      </c>
      <c r="B33" s="26">
        <v>0.43</v>
      </c>
      <c r="C33" s="26">
        <v>0.4</v>
      </c>
      <c r="D33" s="26">
        <v>0.37</v>
      </c>
      <c r="E33" s="26">
        <v>0.37</v>
      </c>
      <c r="F33" s="26">
        <v>0.34</v>
      </c>
      <c r="G33" s="26">
        <v>0.36</v>
      </c>
      <c r="H33" s="26">
        <v>0.36</v>
      </c>
      <c r="I33" s="26">
        <v>0.38</v>
      </c>
      <c r="J33" s="26">
        <v>0.35000000000000003</v>
      </c>
      <c r="K33" s="26">
        <v>0.37</v>
      </c>
      <c r="L33" s="26">
        <v>0.39</v>
      </c>
      <c r="M33" s="26">
        <v>0.4</v>
      </c>
      <c r="N33" s="26">
        <v>0.36</v>
      </c>
      <c r="O33" s="26">
        <v>0.4</v>
      </c>
      <c r="P33" s="26">
        <v>0.4</v>
      </c>
      <c r="Q33" s="26">
        <v>0.44</v>
      </c>
      <c r="R33" s="26">
        <v>0.41000000000000003</v>
      </c>
      <c r="S33" s="87"/>
      <c r="T33" s="26">
        <v>0.39</v>
      </c>
      <c r="U33" s="26">
        <v>0.36</v>
      </c>
      <c r="V33" s="26">
        <v>0.38</v>
      </c>
      <c r="W33" s="26">
        <v>0.4</v>
      </c>
      <c r="X33" s="26">
        <v>0.42</v>
      </c>
      <c r="Y33" s="87"/>
    </row>
    <row r="34" spans="1:25" ht="14.1" customHeight="1" x14ac:dyDescent="0.3">
      <c r="A34" s="11" t="s">
        <v>24</v>
      </c>
      <c r="B34" s="26">
        <v>0.26</v>
      </c>
      <c r="C34" s="26">
        <v>0.22</v>
      </c>
      <c r="D34" s="26">
        <v>0.22</v>
      </c>
      <c r="E34" s="26">
        <v>0.25</v>
      </c>
      <c r="F34" s="26">
        <v>0.23</v>
      </c>
      <c r="G34" s="26">
        <v>0.24</v>
      </c>
      <c r="H34" s="26">
        <v>0.28000000000000003</v>
      </c>
      <c r="I34" s="26">
        <v>0.3</v>
      </c>
      <c r="J34" s="26">
        <v>0.27</v>
      </c>
      <c r="K34" s="26">
        <v>0.26</v>
      </c>
      <c r="L34" s="26">
        <v>0.23</v>
      </c>
      <c r="M34" s="26">
        <v>0.22</v>
      </c>
      <c r="N34" s="26">
        <v>0.22</v>
      </c>
      <c r="O34" s="26">
        <v>0.23</v>
      </c>
      <c r="P34" s="26">
        <v>0.24</v>
      </c>
      <c r="Q34" s="26">
        <v>0.28999999999999998</v>
      </c>
      <c r="R34" s="26">
        <v>0.26</v>
      </c>
      <c r="S34" s="87"/>
      <c r="T34" s="26">
        <v>0.24</v>
      </c>
      <c r="U34" s="26">
        <v>0.26</v>
      </c>
      <c r="V34" s="26">
        <v>0.25</v>
      </c>
      <c r="W34" s="26">
        <v>0.25</v>
      </c>
      <c r="X34" s="26">
        <v>0.26</v>
      </c>
      <c r="Y34" s="87"/>
    </row>
    <row r="35" spans="1:25" ht="14.1" customHeight="1" x14ac:dyDescent="0.3">
      <c r="A35" s="11" t="s">
        <v>25</v>
      </c>
      <c r="B35" s="26">
        <v>0.08</v>
      </c>
      <c r="C35" s="26">
        <v>0.08</v>
      </c>
      <c r="D35" s="26">
        <v>0.06</v>
      </c>
      <c r="E35" s="26">
        <v>0.05</v>
      </c>
      <c r="F35" s="26">
        <v>0.06</v>
      </c>
      <c r="G35" s="26">
        <v>0.06</v>
      </c>
      <c r="H35" s="26">
        <v>7.0000000000000007E-2</v>
      </c>
      <c r="I35" s="26">
        <v>0.08</v>
      </c>
      <c r="J35" s="26">
        <v>7.0000000000000007E-2</v>
      </c>
      <c r="K35" s="26">
        <v>0.08</v>
      </c>
      <c r="L35" s="26">
        <v>0.09</v>
      </c>
      <c r="M35" s="26">
        <v>0.08</v>
      </c>
      <c r="N35" s="26">
        <v>7.0000000000000007E-2</v>
      </c>
      <c r="O35" s="26">
        <v>0.14000000000000001</v>
      </c>
      <c r="P35" s="26">
        <v>0.12</v>
      </c>
      <c r="Q35" s="26">
        <v>0.11</v>
      </c>
      <c r="R35" s="26">
        <v>0.1</v>
      </c>
      <c r="S35" s="87"/>
      <c r="T35" s="26">
        <v>7.0000000000000007E-2</v>
      </c>
      <c r="U35" s="26">
        <v>7.0000000000000007E-2</v>
      </c>
      <c r="V35" s="26">
        <v>0.08</v>
      </c>
      <c r="W35" s="26">
        <v>0.11</v>
      </c>
      <c r="X35" s="26">
        <v>0.12</v>
      </c>
      <c r="Y35" s="87"/>
    </row>
    <row r="36" spans="1:25" ht="14.1" customHeight="1" x14ac:dyDescent="0.3">
      <c r="A36" s="11" t="s">
        <v>26</v>
      </c>
      <c r="B36" s="26">
        <v>0.19</v>
      </c>
      <c r="C36" s="26">
        <v>0.16</v>
      </c>
      <c r="D36" s="26">
        <v>0.17</v>
      </c>
      <c r="E36" s="26">
        <v>0.18</v>
      </c>
      <c r="F36" s="26">
        <v>0.17</v>
      </c>
      <c r="G36" s="26">
        <v>0.16</v>
      </c>
      <c r="H36" s="26">
        <v>0.18</v>
      </c>
      <c r="I36" s="26">
        <v>0.17</v>
      </c>
      <c r="J36" s="26">
        <v>0.15</v>
      </c>
      <c r="K36" s="26">
        <v>0.16</v>
      </c>
      <c r="L36" s="26">
        <v>0.15</v>
      </c>
      <c r="M36" s="26">
        <v>0.18</v>
      </c>
      <c r="N36" s="26">
        <v>0.16</v>
      </c>
      <c r="O36" s="26">
        <v>0.18</v>
      </c>
      <c r="P36" s="26">
        <v>0.16</v>
      </c>
      <c r="Q36" s="26">
        <v>0.15</v>
      </c>
      <c r="R36" s="26">
        <v>0.15</v>
      </c>
      <c r="S36" s="87"/>
      <c r="T36" s="26">
        <v>0.17</v>
      </c>
      <c r="U36" s="26">
        <v>0.17</v>
      </c>
      <c r="V36" s="26">
        <v>0.16</v>
      </c>
      <c r="W36" s="26">
        <v>0.16</v>
      </c>
      <c r="X36" s="26">
        <v>0.16</v>
      </c>
      <c r="Y36" s="87"/>
    </row>
    <row r="37" spans="1:25" ht="14.1" customHeight="1" x14ac:dyDescent="0.3">
      <c r="A37" s="13" t="s">
        <v>27</v>
      </c>
      <c r="B37" s="28">
        <v>0</v>
      </c>
      <c r="C37" s="28">
        <v>0</v>
      </c>
      <c r="D37" s="28">
        <v>0</v>
      </c>
      <c r="E37" s="28">
        <v>0</v>
      </c>
      <c r="F37" s="28">
        <v>0</v>
      </c>
      <c r="G37" s="28">
        <v>0</v>
      </c>
      <c r="H37" s="28">
        <v>0</v>
      </c>
      <c r="I37" s="28">
        <v>0</v>
      </c>
      <c r="J37" s="28">
        <v>0</v>
      </c>
      <c r="K37" s="28">
        <v>0</v>
      </c>
      <c r="L37" s="28">
        <v>0</v>
      </c>
      <c r="M37" s="28">
        <v>0.09</v>
      </c>
      <c r="N37" s="28">
        <v>0</v>
      </c>
      <c r="O37" s="28">
        <v>0</v>
      </c>
      <c r="P37" s="28">
        <v>0</v>
      </c>
      <c r="Q37" s="28">
        <v>0</v>
      </c>
      <c r="R37" s="28">
        <v>0</v>
      </c>
      <c r="S37" s="87"/>
      <c r="T37" s="28">
        <v>0</v>
      </c>
      <c r="U37" s="28">
        <v>0</v>
      </c>
      <c r="V37" s="28">
        <v>0.02</v>
      </c>
      <c r="W37" s="28">
        <v>0</v>
      </c>
      <c r="X37" s="28">
        <v>0</v>
      </c>
      <c r="Y37" s="87"/>
    </row>
    <row r="38" spans="1:25" ht="14.1" customHeight="1" x14ac:dyDescent="0.3">
      <c r="A38" s="15" t="s">
        <v>28</v>
      </c>
      <c r="B38" s="29">
        <v>0.96</v>
      </c>
      <c r="C38" s="29">
        <v>0.86</v>
      </c>
      <c r="D38" s="29">
        <v>0.82000000000000006</v>
      </c>
      <c r="E38" s="29">
        <v>0.85</v>
      </c>
      <c r="F38" s="29">
        <v>0.79</v>
      </c>
      <c r="G38" s="29">
        <v>0.83000000000000007</v>
      </c>
      <c r="H38" s="29">
        <v>0.89</v>
      </c>
      <c r="I38" s="29">
        <v>0.93</v>
      </c>
      <c r="J38" s="29">
        <v>0.84</v>
      </c>
      <c r="K38" s="29">
        <v>0.88</v>
      </c>
      <c r="L38" s="29">
        <v>0.86</v>
      </c>
      <c r="M38" s="29">
        <v>0.96</v>
      </c>
      <c r="N38" s="29">
        <v>0.81</v>
      </c>
      <c r="O38" s="29">
        <v>0.96</v>
      </c>
      <c r="P38" s="29">
        <v>0.93</v>
      </c>
      <c r="Q38" s="29">
        <v>0.99</v>
      </c>
      <c r="R38" s="29">
        <v>0.92</v>
      </c>
      <c r="S38" s="87"/>
      <c r="T38" s="29">
        <v>0.87</v>
      </c>
      <c r="U38" s="29">
        <v>0.86</v>
      </c>
      <c r="V38" s="29">
        <v>0.89</v>
      </c>
      <c r="W38" s="29">
        <v>0.92</v>
      </c>
      <c r="X38" s="29">
        <v>0.95000000000000007</v>
      </c>
      <c r="Y38" s="87"/>
    </row>
    <row r="39" spans="1:25" ht="14.1" customHeight="1" x14ac:dyDescent="0.3">
      <c r="A39" s="17" t="s">
        <v>29</v>
      </c>
      <c r="B39" s="27">
        <v>0.04</v>
      </c>
      <c r="C39" s="27">
        <v>0.14000000000000001</v>
      </c>
      <c r="D39" s="27">
        <v>0.18</v>
      </c>
      <c r="E39" s="27">
        <v>0.15</v>
      </c>
      <c r="F39" s="27">
        <v>0.21</v>
      </c>
      <c r="G39" s="27">
        <v>0.17</v>
      </c>
      <c r="H39" s="27">
        <v>0.11</v>
      </c>
      <c r="I39" s="27">
        <v>7.0000000000000007E-2</v>
      </c>
      <c r="J39" s="27">
        <v>0.16</v>
      </c>
      <c r="K39" s="27">
        <v>0.12</v>
      </c>
      <c r="L39" s="27">
        <v>0.14000000000000001</v>
      </c>
      <c r="M39" s="27">
        <v>0.04</v>
      </c>
      <c r="N39" s="27">
        <v>0.19</v>
      </c>
      <c r="O39" s="27">
        <v>0.04</v>
      </c>
      <c r="P39" s="27">
        <v>7.0000000000000007E-2</v>
      </c>
      <c r="Q39" s="27">
        <v>0.01</v>
      </c>
      <c r="R39" s="27">
        <v>0.08</v>
      </c>
      <c r="S39" s="87"/>
      <c r="T39" s="27">
        <v>0.13</v>
      </c>
      <c r="U39" s="27">
        <v>0.14000000000000001</v>
      </c>
      <c r="V39" s="27">
        <v>0.11</v>
      </c>
      <c r="W39" s="27">
        <v>0.08</v>
      </c>
      <c r="X39" s="27">
        <v>0.05</v>
      </c>
      <c r="Y39" s="87"/>
    </row>
    <row r="40" spans="1:25" ht="14.1" customHeight="1" x14ac:dyDescent="0.3">
      <c r="A40" s="11" t="s">
        <v>30</v>
      </c>
      <c r="B40" s="30">
        <v>0</v>
      </c>
      <c r="C40" s="30">
        <v>0</v>
      </c>
      <c r="D40" s="30">
        <v>0</v>
      </c>
      <c r="E40" s="30">
        <v>0</v>
      </c>
      <c r="F40" s="30">
        <v>0</v>
      </c>
      <c r="G40" s="30">
        <v>0</v>
      </c>
      <c r="H40" s="30">
        <v>0</v>
      </c>
      <c r="I40" s="30">
        <v>0</v>
      </c>
      <c r="J40" s="30">
        <v>0</v>
      </c>
      <c r="K40" s="30">
        <v>0</v>
      </c>
      <c r="L40" s="30">
        <v>0</v>
      </c>
      <c r="M40" s="30">
        <v>0</v>
      </c>
      <c r="N40" s="30">
        <v>0</v>
      </c>
      <c r="O40" s="30">
        <v>0.2</v>
      </c>
      <c r="P40" s="30">
        <v>0.04</v>
      </c>
      <c r="Q40" s="30">
        <v>-0.01</v>
      </c>
      <c r="R40" s="30">
        <v>0</v>
      </c>
      <c r="S40" s="87"/>
      <c r="T40" s="30">
        <v>0.13</v>
      </c>
      <c r="U40" s="30">
        <v>0</v>
      </c>
      <c r="V40" s="30">
        <v>0</v>
      </c>
      <c r="W40" s="30">
        <v>0.06</v>
      </c>
      <c r="X40" s="30">
        <v>0.06</v>
      </c>
      <c r="Y40" s="87"/>
    </row>
    <row r="41" spans="1:25" ht="14.1" customHeight="1" x14ac:dyDescent="0.3">
      <c r="A41" s="11" t="s">
        <v>31</v>
      </c>
      <c r="B41" s="19" t="s">
        <v>40</v>
      </c>
      <c r="C41" s="19" t="s">
        <v>40</v>
      </c>
      <c r="D41" s="19" t="s">
        <v>40</v>
      </c>
      <c r="E41" s="19" t="s">
        <v>40</v>
      </c>
      <c r="F41" s="19" t="s">
        <v>40</v>
      </c>
      <c r="G41" s="19" t="s">
        <v>40</v>
      </c>
      <c r="H41" s="19" t="s">
        <v>40</v>
      </c>
      <c r="I41" s="19" t="s">
        <v>40</v>
      </c>
      <c r="J41" s="19" t="s">
        <v>40</v>
      </c>
      <c r="K41" s="19" t="s">
        <v>40</v>
      </c>
      <c r="L41" s="19" t="s">
        <v>40</v>
      </c>
      <c r="M41" s="19" t="s">
        <v>40</v>
      </c>
      <c r="N41" s="19" t="s">
        <v>40</v>
      </c>
      <c r="O41" s="19" t="s">
        <v>40</v>
      </c>
      <c r="P41" s="19" t="s">
        <v>40</v>
      </c>
      <c r="Q41" s="19" t="s">
        <v>40</v>
      </c>
      <c r="R41" s="19" t="s">
        <v>40</v>
      </c>
      <c r="S41" s="87"/>
      <c r="T41" s="19" t="s">
        <v>40</v>
      </c>
      <c r="U41" s="19" t="s">
        <v>40</v>
      </c>
      <c r="V41" s="19" t="s">
        <v>40</v>
      </c>
      <c r="W41" s="19" t="s">
        <v>40</v>
      </c>
      <c r="X41" s="19" t="s">
        <v>40</v>
      </c>
      <c r="Y41" s="87"/>
    </row>
    <row r="42" spans="1:25" ht="14.1" customHeight="1" x14ac:dyDescent="0.3">
      <c r="A42" s="13" t="s">
        <v>32</v>
      </c>
      <c r="B42" s="28">
        <v>0</v>
      </c>
      <c r="C42" s="28">
        <v>0</v>
      </c>
      <c r="D42" s="28">
        <v>-0.01</v>
      </c>
      <c r="E42" s="28">
        <v>0.03</v>
      </c>
      <c r="F42" s="28">
        <v>-0.01</v>
      </c>
      <c r="G42" s="28">
        <v>0.01</v>
      </c>
      <c r="H42" s="28">
        <v>-0.01</v>
      </c>
      <c r="I42" s="28">
        <v>0</v>
      </c>
      <c r="J42" s="28">
        <v>0</v>
      </c>
      <c r="K42" s="28">
        <v>-0.01</v>
      </c>
      <c r="L42" s="28">
        <v>-0.01</v>
      </c>
      <c r="M42" s="28">
        <v>0</v>
      </c>
      <c r="N42" s="28">
        <v>0</v>
      </c>
      <c r="O42" s="28">
        <v>0</v>
      </c>
      <c r="P42" s="28">
        <v>0</v>
      </c>
      <c r="Q42" s="28">
        <v>0.01</v>
      </c>
      <c r="R42" s="28">
        <v>0.02</v>
      </c>
      <c r="S42" s="87"/>
      <c r="T42" s="28">
        <v>0.01</v>
      </c>
      <c r="U42" s="28">
        <v>0</v>
      </c>
      <c r="V42" s="28">
        <v>0</v>
      </c>
      <c r="W42" s="28">
        <v>0</v>
      </c>
      <c r="X42" s="28">
        <v>0.01</v>
      </c>
      <c r="Y42" s="87"/>
    </row>
    <row r="43" spans="1:25" ht="14.1" customHeight="1" x14ac:dyDescent="0.3">
      <c r="A43" s="17" t="s">
        <v>210</v>
      </c>
      <c r="B43" s="27">
        <v>0.04</v>
      </c>
      <c r="C43" s="27">
        <v>0.14000000000000001</v>
      </c>
      <c r="D43" s="27">
        <v>0.17</v>
      </c>
      <c r="E43" s="27">
        <v>0.18</v>
      </c>
      <c r="F43" s="27">
        <v>0.19</v>
      </c>
      <c r="G43" s="27">
        <v>0.18</v>
      </c>
      <c r="H43" s="27">
        <v>0.11</v>
      </c>
      <c r="I43" s="27">
        <v>7.0000000000000007E-2</v>
      </c>
      <c r="J43" s="27">
        <v>0.16</v>
      </c>
      <c r="K43" s="27">
        <v>0.11</v>
      </c>
      <c r="L43" s="27">
        <v>0.13</v>
      </c>
      <c r="M43" s="27">
        <v>0.04</v>
      </c>
      <c r="N43" s="27">
        <v>0.19</v>
      </c>
      <c r="O43" s="27">
        <v>0.25</v>
      </c>
      <c r="P43" s="27">
        <v>0.12</v>
      </c>
      <c r="Q43" s="27">
        <v>0.01</v>
      </c>
      <c r="R43" s="27">
        <v>0.1</v>
      </c>
      <c r="S43" s="87"/>
      <c r="T43" s="27">
        <v>0.13</v>
      </c>
      <c r="U43" s="27">
        <v>0.14000000000000001</v>
      </c>
      <c r="V43" s="27">
        <v>0.11</v>
      </c>
      <c r="W43" s="27">
        <v>0.14000000000000001</v>
      </c>
      <c r="X43" s="27">
        <v>0.12</v>
      </c>
      <c r="Y43" s="87"/>
    </row>
    <row r="44" spans="1:25" ht="14.1" customHeight="1" x14ac:dyDescent="0.3">
      <c r="A44" s="21" t="s">
        <v>33</v>
      </c>
      <c r="B44" s="28">
        <v>0.01</v>
      </c>
      <c r="C44" s="28">
        <v>0.02</v>
      </c>
      <c r="D44" s="28">
        <v>0.03</v>
      </c>
      <c r="E44" s="28">
        <v>0.04</v>
      </c>
      <c r="F44" s="28">
        <v>0.03</v>
      </c>
      <c r="G44" s="28">
        <v>0.03</v>
      </c>
      <c r="H44" s="28">
        <v>0.02</v>
      </c>
      <c r="I44" s="28">
        <v>-0.01</v>
      </c>
      <c r="J44" s="28">
        <v>0.03</v>
      </c>
      <c r="K44" s="28">
        <v>0.02</v>
      </c>
      <c r="L44" s="28">
        <v>0.02</v>
      </c>
      <c r="M44" s="28">
        <v>0.01</v>
      </c>
      <c r="N44" s="28">
        <v>0.04</v>
      </c>
      <c r="O44" s="28">
        <v>0.01</v>
      </c>
      <c r="P44" s="28">
        <v>0</v>
      </c>
      <c r="Q44" s="28">
        <v>0.01</v>
      </c>
      <c r="R44" s="28">
        <v>0.02</v>
      </c>
      <c r="S44" s="87"/>
      <c r="T44" s="28">
        <v>0.03</v>
      </c>
      <c r="U44" s="28">
        <v>0.02</v>
      </c>
      <c r="V44" s="28">
        <v>0.02</v>
      </c>
      <c r="W44" s="28">
        <v>0.01</v>
      </c>
      <c r="X44" s="28">
        <v>0.01</v>
      </c>
      <c r="Y44" s="87"/>
    </row>
    <row r="45" spans="1:25" ht="15" customHeight="1" thickBot="1" x14ac:dyDescent="0.35">
      <c r="A45" s="22" t="s">
        <v>34</v>
      </c>
      <c r="B45" s="31">
        <v>0.03</v>
      </c>
      <c r="C45" s="31">
        <v>0.12</v>
      </c>
      <c r="D45" s="31">
        <v>0.14000000000000001</v>
      </c>
      <c r="E45" s="31">
        <v>0.14000000000000001</v>
      </c>
      <c r="F45" s="31">
        <v>0.16</v>
      </c>
      <c r="G45" s="31">
        <v>0.16</v>
      </c>
      <c r="H45" s="31">
        <v>0.08</v>
      </c>
      <c r="I45" s="31">
        <v>0.08</v>
      </c>
      <c r="J45" s="31">
        <v>0.13</v>
      </c>
      <c r="K45" s="31">
        <v>0.09</v>
      </c>
      <c r="L45" s="31">
        <v>0.11</v>
      </c>
      <c r="M45" s="31">
        <v>0.03</v>
      </c>
      <c r="N45" s="31">
        <v>0.15</v>
      </c>
      <c r="O45" s="31">
        <v>0.24</v>
      </c>
      <c r="P45" s="31">
        <v>0.12</v>
      </c>
      <c r="Q45" s="31">
        <v>0</v>
      </c>
      <c r="R45" s="31">
        <v>0.08</v>
      </c>
      <c r="S45" s="87"/>
      <c r="T45" s="31">
        <v>0.11</v>
      </c>
      <c r="U45" s="31">
        <v>0.12</v>
      </c>
      <c r="V45" s="31">
        <v>0.09</v>
      </c>
      <c r="W45" s="31">
        <v>0.13</v>
      </c>
      <c r="X45" s="31">
        <v>0.11</v>
      </c>
      <c r="Y45" s="87"/>
    </row>
    <row r="46" spans="1:25" ht="15" customHeight="1" thickTop="1" x14ac:dyDescent="0.3">
      <c r="A46" s="24"/>
      <c r="B46" s="24"/>
      <c r="C46" s="24"/>
      <c r="D46" s="24"/>
      <c r="E46" s="24"/>
      <c r="F46" s="24"/>
      <c r="G46" s="24"/>
      <c r="H46" s="24"/>
      <c r="I46" s="24"/>
      <c r="J46" s="24"/>
      <c r="K46" s="24"/>
      <c r="L46" s="24"/>
      <c r="M46" s="24"/>
      <c r="N46" s="24"/>
      <c r="O46" s="24"/>
      <c r="P46" s="24"/>
      <c r="Q46" s="24"/>
      <c r="R46" s="24"/>
      <c r="S46" s="87"/>
      <c r="T46" s="24"/>
      <c r="U46" s="24"/>
      <c r="V46" s="24"/>
      <c r="W46" s="24"/>
      <c r="X46" s="24"/>
      <c r="Y46" s="87"/>
    </row>
    <row r="47" spans="1:25" ht="15.75" customHeight="1" x14ac:dyDescent="0.3">
      <c r="A47" s="32" t="s">
        <v>41</v>
      </c>
      <c r="B47" s="33"/>
      <c r="C47" s="33"/>
      <c r="D47" s="33"/>
      <c r="E47" s="33"/>
      <c r="F47" s="33"/>
      <c r="G47" s="33"/>
      <c r="H47" s="33"/>
      <c r="I47" s="33"/>
      <c r="J47" s="33"/>
      <c r="K47" s="33"/>
      <c r="L47" s="33"/>
      <c r="M47" s="33"/>
      <c r="N47" s="33"/>
      <c r="O47" s="33"/>
      <c r="P47" s="33"/>
      <c r="Q47" s="33"/>
      <c r="R47" s="33"/>
      <c r="S47" s="88"/>
      <c r="T47" s="33"/>
      <c r="U47" s="33"/>
      <c r="V47" s="33"/>
      <c r="W47" s="33"/>
      <c r="X47" s="33"/>
      <c r="Y47" s="87"/>
    </row>
    <row r="48" spans="1:25" ht="15.75" customHeight="1" x14ac:dyDescent="0.3">
      <c r="A48" s="32" t="s">
        <v>42</v>
      </c>
      <c r="B48" s="33"/>
      <c r="C48" s="33"/>
      <c r="D48" s="33"/>
      <c r="E48" s="33"/>
      <c r="F48" s="33"/>
      <c r="G48" s="33"/>
      <c r="H48" s="33"/>
      <c r="I48" s="33"/>
      <c r="J48" s="33"/>
      <c r="K48" s="33"/>
      <c r="L48" s="33"/>
      <c r="M48" s="33"/>
      <c r="N48" s="33"/>
      <c r="O48" s="33"/>
      <c r="P48" s="33"/>
      <c r="Q48" s="33"/>
      <c r="R48" s="33"/>
      <c r="S48" s="88"/>
      <c r="T48" s="33"/>
      <c r="U48" s="33"/>
      <c r="V48" s="33"/>
      <c r="W48" s="33"/>
      <c r="X48" s="33"/>
      <c r="Y48" s="87"/>
    </row>
    <row r="49" spans="1:25" ht="14.1" customHeight="1" x14ac:dyDescent="0.3">
      <c r="Q49" s="34"/>
      <c r="S49" s="88"/>
      <c r="W49" s="34"/>
      <c r="Y49" s="87"/>
    </row>
    <row r="50" spans="1:25" ht="14.1" customHeight="1" x14ac:dyDescent="0.3">
      <c r="A50" s="11" t="s">
        <v>23</v>
      </c>
      <c r="B50" s="35">
        <v>0.373</v>
      </c>
      <c r="C50" s="35">
        <v>0.34200000000000003</v>
      </c>
      <c r="D50" s="35">
        <v>0.315</v>
      </c>
      <c r="E50" s="35">
        <v>0.318</v>
      </c>
      <c r="F50" s="35">
        <v>0.29100000000000004</v>
      </c>
      <c r="G50" s="35">
        <v>0.313</v>
      </c>
      <c r="H50" s="35">
        <v>0.3</v>
      </c>
      <c r="I50" s="35">
        <v>0.314</v>
      </c>
      <c r="J50" s="35">
        <v>0.27899999999999997</v>
      </c>
      <c r="K50" s="35">
        <v>0.29799999999999999</v>
      </c>
      <c r="L50" s="35">
        <v>0.308</v>
      </c>
      <c r="M50" s="35">
        <v>0.32299999999999995</v>
      </c>
      <c r="N50" s="35">
        <v>0.27899999999999997</v>
      </c>
      <c r="O50" s="35">
        <v>0.30299999999999999</v>
      </c>
      <c r="P50" s="35">
        <v>0.313</v>
      </c>
      <c r="Q50" s="35">
        <v>0.35000000000000003</v>
      </c>
      <c r="R50" s="35">
        <v>0.315</v>
      </c>
      <c r="S50" s="87"/>
      <c r="T50" s="35">
        <v>0.33600000000000002</v>
      </c>
      <c r="U50" s="35">
        <v>0.30499999999999999</v>
      </c>
      <c r="V50" s="35">
        <v>0.30299999999999999</v>
      </c>
      <c r="W50" s="35">
        <v>0.312</v>
      </c>
      <c r="X50" s="35">
        <v>0.32</v>
      </c>
      <c r="Y50" s="87"/>
    </row>
    <row r="51" spans="1:25" ht="14.1" customHeight="1" x14ac:dyDescent="0.3">
      <c r="A51" s="11" t="s">
        <v>24</v>
      </c>
      <c r="B51" s="35">
        <v>0.26200000000000001</v>
      </c>
      <c r="C51" s="35">
        <v>0.22100000000000003</v>
      </c>
      <c r="D51" s="35">
        <v>0.219</v>
      </c>
      <c r="E51" s="35">
        <v>0.24199999999999999</v>
      </c>
      <c r="F51" s="35">
        <v>0.22600000000000001</v>
      </c>
      <c r="G51" s="35">
        <v>0.23699999999999999</v>
      </c>
      <c r="H51" s="35">
        <v>0.27700000000000002</v>
      </c>
      <c r="I51" s="35">
        <v>0.3</v>
      </c>
      <c r="J51" s="35">
        <v>0.26300000000000001</v>
      </c>
      <c r="K51" s="35">
        <v>0.254</v>
      </c>
      <c r="L51" s="35">
        <v>0.22700000000000001</v>
      </c>
      <c r="M51" s="35">
        <v>0.21300000000000002</v>
      </c>
      <c r="N51" s="35">
        <v>0.218</v>
      </c>
      <c r="O51" s="35">
        <v>0.217</v>
      </c>
      <c r="P51" s="35">
        <v>0.22600000000000001</v>
      </c>
      <c r="Q51" s="35">
        <v>0.26400000000000001</v>
      </c>
      <c r="R51" s="35">
        <v>0.253</v>
      </c>
      <c r="S51" s="87"/>
      <c r="T51" s="35">
        <v>0.23600000000000002</v>
      </c>
      <c r="U51" s="35">
        <v>0.26100000000000001</v>
      </c>
      <c r="V51" s="35">
        <v>0.23899999999999999</v>
      </c>
      <c r="W51" s="35">
        <v>0.23100000000000001</v>
      </c>
      <c r="X51" s="35">
        <v>0.24</v>
      </c>
      <c r="Y51" s="87"/>
    </row>
    <row r="52" spans="1:25" ht="14.1" customHeight="1" x14ac:dyDescent="0.3">
      <c r="A52" s="11" t="s">
        <v>25</v>
      </c>
      <c r="B52" s="35">
        <v>7.4999999999999997E-2</v>
      </c>
      <c r="C52" s="35">
        <v>7.2000000000000008E-2</v>
      </c>
      <c r="D52" s="35">
        <v>5.7000000000000002E-2</v>
      </c>
      <c r="E52" s="35">
        <v>4.8000000000000001E-2</v>
      </c>
      <c r="F52" s="35">
        <v>5.2000000000000005E-2</v>
      </c>
      <c r="G52" s="35">
        <v>5.4000000000000006E-2</v>
      </c>
      <c r="H52" s="35">
        <v>6.0999999999999999E-2</v>
      </c>
      <c r="I52" s="35">
        <v>6.7000000000000004E-2</v>
      </c>
      <c r="J52" s="35">
        <v>5.9000000000000004E-2</v>
      </c>
      <c r="K52" s="35">
        <v>7.0000000000000007E-2</v>
      </c>
      <c r="L52" s="35">
        <v>7.2000000000000008E-2</v>
      </c>
      <c r="M52" s="35">
        <v>6.4000000000000001E-2</v>
      </c>
      <c r="N52" s="35">
        <v>0.06</v>
      </c>
      <c r="O52" s="35">
        <v>6.7000000000000004E-2</v>
      </c>
      <c r="P52" s="35">
        <v>7.4999999999999997E-2</v>
      </c>
      <c r="Q52" s="35">
        <v>6.4000000000000001E-2</v>
      </c>
      <c r="R52" s="35">
        <v>6.7000000000000004E-2</v>
      </c>
      <c r="S52" s="87"/>
      <c r="T52" s="35">
        <v>6.2000000000000006E-2</v>
      </c>
      <c r="U52" s="35">
        <v>5.9000000000000004E-2</v>
      </c>
      <c r="V52" s="35">
        <v>6.7000000000000004E-2</v>
      </c>
      <c r="W52" s="35">
        <v>6.7000000000000004E-2</v>
      </c>
      <c r="X52" s="35">
        <v>6.9000000000000006E-2</v>
      </c>
      <c r="Y52" s="87"/>
    </row>
    <row r="53" spans="1:25" ht="14.1" customHeight="1" x14ac:dyDescent="0.3">
      <c r="A53" s="11" t="s">
        <v>26</v>
      </c>
      <c r="B53" s="35">
        <v>0.154</v>
      </c>
      <c r="C53" s="35">
        <v>0.13300000000000001</v>
      </c>
      <c r="D53" s="35">
        <v>0.12300000000000001</v>
      </c>
      <c r="E53" s="35">
        <v>0.12400000000000001</v>
      </c>
      <c r="F53" s="35">
        <v>0.12300000000000001</v>
      </c>
      <c r="G53" s="35">
        <v>0.11800000000000001</v>
      </c>
      <c r="H53" s="35">
        <v>0.13400000000000001</v>
      </c>
      <c r="I53" s="35">
        <v>0.129</v>
      </c>
      <c r="J53" s="35">
        <v>0.12300000000000001</v>
      </c>
      <c r="K53" s="35">
        <v>0.14099999999999999</v>
      </c>
      <c r="L53" s="35">
        <v>0.11800000000000001</v>
      </c>
      <c r="M53" s="35">
        <v>0.13100000000000001</v>
      </c>
      <c r="N53" s="35">
        <v>0.11900000000000001</v>
      </c>
      <c r="O53" s="35">
        <v>0.126</v>
      </c>
      <c r="P53" s="35">
        <v>0.109</v>
      </c>
      <c r="Q53" s="35">
        <v>0.109</v>
      </c>
      <c r="R53" s="35">
        <v>0.10400000000000001</v>
      </c>
      <c r="S53" s="87"/>
      <c r="T53" s="35">
        <v>0.13300000000000001</v>
      </c>
      <c r="U53" s="35">
        <v>0.126</v>
      </c>
      <c r="V53" s="35">
        <v>0.129</v>
      </c>
      <c r="W53" s="35">
        <v>0.115</v>
      </c>
      <c r="X53" s="35">
        <v>0.11199999999999999</v>
      </c>
      <c r="Y53" s="87"/>
    </row>
    <row r="54" spans="1:25" ht="15" customHeight="1" x14ac:dyDescent="0.3">
      <c r="A54" s="11" t="s">
        <v>27</v>
      </c>
      <c r="B54" s="35">
        <v>0</v>
      </c>
      <c r="C54" s="35">
        <v>0</v>
      </c>
      <c r="D54" s="35">
        <v>0</v>
      </c>
      <c r="E54" s="35">
        <v>0</v>
      </c>
      <c r="F54" s="35">
        <v>0</v>
      </c>
      <c r="G54" s="35">
        <v>0</v>
      </c>
      <c r="H54" s="35">
        <v>0</v>
      </c>
      <c r="I54" s="35">
        <v>0</v>
      </c>
      <c r="J54" s="35">
        <v>0</v>
      </c>
      <c r="K54" s="35">
        <v>0</v>
      </c>
      <c r="L54" s="35">
        <v>0</v>
      </c>
      <c r="M54" s="35">
        <v>8.5999999999999993E-2</v>
      </c>
      <c r="N54" s="35">
        <v>0</v>
      </c>
      <c r="O54" s="35">
        <v>0</v>
      </c>
      <c r="P54" s="35">
        <v>0</v>
      </c>
      <c r="Q54" s="35">
        <v>0</v>
      </c>
      <c r="R54" s="35">
        <v>0</v>
      </c>
      <c r="S54" s="87"/>
      <c r="T54" s="35">
        <v>0</v>
      </c>
      <c r="U54" s="35">
        <v>0</v>
      </c>
      <c r="V54" s="35">
        <v>2.3E-2</v>
      </c>
      <c r="W54" s="35">
        <v>0</v>
      </c>
      <c r="X54" s="35">
        <v>0</v>
      </c>
      <c r="Y54" s="87"/>
    </row>
    <row r="55" spans="1:25" ht="15" customHeight="1" x14ac:dyDescent="0.3">
      <c r="Q55" s="10"/>
      <c r="S55" s="87"/>
      <c r="W55" s="10"/>
      <c r="Y55" s="87"/>
    </row>
    <row r="56" spans="1:25" ht="15.75" customHeight="1" x14ac:dyDescent="0.3">
      <c r="A56" s="32" t="s">
        <v>43</v>
      </c>
      <c r="B56" s="36"/>
      <c r="C56" s="36"/>
      <c r="D56" s="36"/>
      <c r="E56" s="36"/>
      <c r="F56" s="36"/>
      <c r="G56" s="36"/>
      <c r="H56" s="36"/>
      <c r="I56" s="36"/>
      <c r="J56" s="36"/>
      <c r="K56" s="36"/>
      <c r="L56" s="36"/>
      <c r="M56" s="36"/>
      <c r="N56" s="36"/>
      <c r="O56" s="36"/>
      <c r="P56" s="36"/>
      <c r="Q56" s="36"/>
      <c r="R56" s="36"/>
      <c r="S56" s="87"/>
      <c r="T56" s="36"/>
      <c r="U56" s="36"/>
      <c r="V56" s="36"/>
      <c r="W56" s="36"/>
      <c r="X56" s="36"/>
      <c r="Y56" s="87"/>
    </row>
    <row r="57" spans="1:25" ht="14.1" customHeight="1" x14ac:dyDescent="0.3">
      <c r="A57" s="37" t="s">
        <v>44</v>
      </c>
      <c r="B57" s="38">
        <v>4318000</v>
      </c>
      <c r="C57" s="38">
        <v>18987000</v>
      </c>
      <c r="D57" s="38">
        <v>22582000</v>
      </c>
      <c r="E57" s="38">
        <v>25879000</v>
      </c>
      <c r="F57" s="38">
        <v>29514000</v>
      </c>
      <c r="G57" s="38">
        <v>29454000</v>
      </c>
      <c r="H57" s="38">
        <v>16029000</v>
      </c>
      <c r="I57" s="38">
        <v>16886000</v>
      </c>
      <c r="J57" s="38">
        <v>26572000</v>
      </c>
      <c r="K57" s="38">
        <v>19445000</v>
      </c>
      <c r="L57" s="38">
        <v>23040000</v>
      </c>
      <c r="M57" s="38">
        <v>7046000</v>
      </c>
      <c r="N57" s="38">
        <v>32843000</v>
      </c>
      <c r="O57" s="38">
        <v>50013000</v>
      </c>
      <c r="P57" s="38">
        <v>28419000</v>
      </c>
      <c r="Q57" s="38">
        <v>-1006000</v>
      </c>
      <c r="R57" s="38">
        <v>16121000</v>
      </c>
      <c r="S57" s="87"/>
      <c r="T57" s="38">
        <v>71766000</v>
      </c>
      <c r="U57" s="38">
        <v>91883000</v>
      </c>
      <c r="V57" s="38">
        <v>76103000</v>
      </c>
      <c r="W57" s="38">
        <v>110269000</v>
      </c>
      <c r="X57" s="38">
        <v>93547000</v>
      </c>
      <c r="Y57" s="87"/>
    </row>
    <row r="58" spans="1:25" ht="14.1" customHeight="1" x14ac:dyDescent="0.3">
      <c r="A58" s="37" t="s">
        <v>45</v>
      </c>
      <c r="Q58" s="10"/>
      <c r="S58" s="87"/>
      <c r="W58" s="10"/>
      <c r="Y58" s="87"/>
    </row>
    <row r="59" spans="1:25" ht="14.1" customHeight="1" x14ac:dyDescent="0.3">
      <c r="A59" s="39" t="s">
        <v>46</v>
      </c>
      <c r="B59" s="12">
        <v>10519000</v>
      </c>
      <c r="C59" s="12">
        <v>10851000</v>
      </c>
      <c r="D59" s="12">
        <v>9750000</v>
      </c>
      <c r="E59" s="12">
        <v>10239000</v>
      </c>
      <c r="F59" s="12">
        <v>10091000</v>
      </c>
      <c r="G59" s="12">
        <v>10152000</v>
      </c>
      <c r="H59" s="12">
        <v>13488000</v>
      </c>
      <c r="I59" s="12">
        <v>15040000</v>
      </c>
      <c r="J59" s="12">
        <v>15065000</v>
      </c>
      <c r="K59" s="12">
        <v>16510000</v>
      </c>
      <c r="L59" s="12">
        <v>18259000</v>
      </c>
      <c r="M59" s="12">
        <v>18636000</v>
      </c>
      <c r="N59" s="12">
        <v>18896000</v>
      </c>
      <c r="O59" s="12">
        <v>19206000</v>
      </c>
      <c r="P59" s="12">
        <v>21271000</v>
      </c>
      <c r="Q59" s="12">
        <v>20356000</v>
      </c>
      <c r="R59" s="12">
        <v>21263000</v>
      </c>
      <c r="S59" s="87"/>
      <c r="T59" s="12">
        <v>41359000</v>
      </c>
      <c r="U59" s="12">
        <v>48771000</v>
      </c>
      <c r="V59" s="12">
        <v>68470000</v>
      </c>
      <c r="W59" s="12">
        <v>79729000</v>
      </c>
      <c r="X59" s="12">
        <v>82096000</v>
      </c>
      <c r="Y59" s="87"/>
    </row>
    <row r="60" spans="1:25" ht="14.1" customHeight="1" x14ac:dyDescent="0.3">
      <c r="A60" s="39" t="s">
        <v>47</v>
      </c>
      <c r="B60" s="12">
        <v>5760000</v>
      </c>
      <c r="C60" s="12">
        <v>3636000</v>
      </c>
      <c r="D60" s="12">
        <v>8285000</v>
      </c>
      <c r="E60" s="12">
        <v>10628000</v>
      </c>
      <c r="F60" s="12">
        <v>8210000</v>
      </c>
      <c r="G60" s="12">
        <v>9686000</v>
      </c>
      <c r="H60" s="12">
        <v>8743000</v>
      </c>
      <c r="I60" s="12">
        <v>9540000</v>
      </c>
      <c r="J60" s="12">
        <v>7826000</v>
      </c>
      <c r="K60" s="12">
        <v>7043000</v>
      </c>
      <c r="L60" s="12">
        <v>9088000</v>
      </c>
      <c r="M60" s="12">
        <v>11782000</v>
      </c>
      <c r="N60" s="12">
        <v>8643000</v>
      </c>
      <c r="O60" s="12">
        <v>14943000</v>
      </c>
      <c r="P60" s="12">
        <v>13003000</v>
      </c>
      <c r="Q60" s="12">
        <v>11988000</v>
      </c>
      <c r="R60" s="12">
        <v>11150000</v>
      </c>
      <c r="S60" s="87"/>
      <c r="T60" s="12">
        <v>28309000</v>
      </c>
      <c r="U60" s="12">
        <v>36179000</v>
      </c>
      <c r="V60" s="12">
        <v>35740000</v>
      </c>
      <c r="W60" s="12">
        <v>48577000</v>
      </c>
      <c r="X60" s="12">
        <v>51084000</v>
      </c>
      <c r="Y60" s="87"/>
    </row>
    <row r="61" spans="1:25" ht="14.1" customHeight="1" x14ac:dyDescent="0.3">
      <c r="A61" s="39" t="s">
        <v>27</v>
      </c>
      <c r="B61" s="12">
        <v>0</v>
      </c>
      <c r="C61" s="12">
        <v>0</v>
      </c>
      <c r="D61" s="12">
        <v>0</v>
      </c>
      <c r="E61" s="12">
        <v>0</v>
      </c>
      <c r="F61" s="12">
        <v>0</v>
      </c>
      <c r="G61" s="12">
        <v>0</v>
      </c>
      <c r="H61" s="12">
        <v>0</v>
      </c>
      <c r="I61" s="12">
        <v>0</v>
      </c>
      <c r="J61" s="12">
        <v>0</v>
      </c>
      <c r="K61" s="12">
        <v>0</v>
      </c>
      <c r="L61" s="12">
        <v>0</v>
      </c>
      <c r="M61" s="12">
        <v>18664000</v>
      </c>
      <c r="N61" s="12">
        <v>0</v>
      </c>
      <c r="O61" s="12">
        <v>0</v>
      </c>
      <c r="P61" s="12">
        <v>0</v>
      </c>
      <c r="Q61" s="12">
        <v>0</v>
      </c>
      <c r="R61" s="12">
        <v>0</v>
      </c>
      <c r="S61" s="87"/>
      <c r="T61" s="12">
        <v>0</v>
      </c>
      <c r="U61" s="12">
        <v>0</v>
      </c>
      <c r="V61" s="12">
        <v>18664000</v>
      </c>
      <c r="W61" s="12">
        <v>0</v>
      </c>
      <c r="X61" s="12">
        <v>0</v>
      </c>
      <c r="Y61" s="87"/>
    </row>
    <row r="62" spans="1:25" ht="14.1" customHeight="1" x14ac:dyDescent="0.3">
      <c r="A62" s="39" t="s">
        <v>30</v>
      </c>
      <c r="B62" s="12">
        <v>0</v>
      </c>
      <c r="C62" s="12">
        <v>0</v>
      </c>
      <c r="D62" s="12">
        <v>0</v>
      </c>
      <c r="E62" s="12">
        <v>0</v>
      </c>
      <c r="F62" s="12">
        <v>0</v>
      </c>
      <c r="G62" s="12">
        <v>0</v>
      </c>
      <c r="H62" s="12">
        <v>0</v>
      </c>
      <c r="I62" s="12">
        <v>0</v>
      </c>
      <c r="J62" s="12">
        <v>0</v>
      </c>
      <c r="K62" s="12">
        <v>0</v>
      </c>
      <c r="L62" s="12">
        <v>0</v>
      </c>
      <c r="M62" s="12">
        <v>0</v>
      </c>
      <c r="N62" s="12">
        <v>0</v>
      </c>
      <c r="O62" s="12">
        <v>-41940000</v>
      </c>
      <c r="P62" s="12">
        <v>-9864000</v>
      </c>
      <c r="Q62" s="12">
        <v>1543000</v>
      </c>
      <c r="R62" s="12">
        <v>0</v>
      </c>
      <c r="S62" s="87"/>
      <c r="T62" s="12">
        <v>0</v>
      </c>
      <c r="U62" s="12">
        <v>0</v>
      </c>
      <c r="V62" s="12">
        <v>0</v>
      </c>
      <c r="W62" s="12">
        <v>-50261000</v>
      </c>
      <c r="X62" s="12">
        <v>-50261000</v>
      </c>
      <c r="Y62" s="87"/>
    </row>
    <row r="63" spans="1:25" ht="14.1" customHeight="1" x14ac:dyDescent="0.3">
      <c r="A63" s="39" t="s">
        <v>48</v>
      </c>
      <c r="B63" s="12">
        <v>0</v>
      </c>
      <c r="C63" s="12">
        <v>0</v>
      </c>
      <c r="D63" s="12">
        <v>0</v>
      </c>
      <c r="E63" s="12">
        <v>0</v>
      </c>
      <c r="F63" s="12">
        <v>0</v>
      </c>
      <c r="G63" s="12">
        <v>0</v>
      </c>
      <c r="H63" s="12">
        <v>0</v>
      </c>
      <c r="I63" s="12">
        <v>0</v>
      </c>
      <c r="J63" s="12">
        <v>0</v>
      </c>
      <c r="K63" s="12">
        <v>0</v>
      </c>
      <c r="L63" s="12">
        <v>0</v>
      </c>
      <c r="M63" s="12">
        <v>0</v>
      </c>
      <c r="N63" s="12">
        <v>0</v>
      </c>
      <c r="O63" s="12">
        <v>17191000</v>
      </c>
      <c r="P63" s="12">
        <v>8198000</v>
      </c>
      <c r="Q63" s="12">
        <v>6188000</v>
      </c>
      <c r="R63" s="12">
        <v>6829000</v>
      </c>
      <c r="S63" s="87"/>
      <c r="T63" s="12">
        <v>0</v>
      </c>
      <c r="U63" s="12">
        <v>0</v>
      </c>
      <c r="V63" s="12">
        <v>0</v>
      </c>
      <c r="W63" s="12">
        <v>31577000</v>
      </c>
      <c r="X63" s="12">
        <v>38406000</v>
      </c>
      <c r="Y63" s="87"/>
    </row>
    <row r="64" spans="1:25" ht="14.1" customHeight="1" x14ac:dyDescent="0.3">
      <c r="A64" s="39" t="s">
        <v>49</v>
      </c>
      <c r="B64" s="12">
        <v>-513000</v>
      </c>
      <c r="C64" s="12">
        <v>-149000</v>
      </c>
      <c r="D64" s="12">
        <v>1168000</v>
      </c>
      <c r="E64" s="12">
        <v>-4763000</v>
      </c>
      <c r="F64" s="12">
        <v>2462000</v>
      </c>
      <c r="G64" s="12">
        <v>-1323000</v>
      </c>
      <c r="H64" s="12">
        <v>1749000</v>
      </c>
      <c r="I64" s="12">
        <v>482000</v>
      </c>
      <c r="J64" s="12">
        <v>-758000</v>
      </c>
      <c r="K64" s="12">
        <v>2661000</v>
      </c>
      <c r="L64" s="12">
        <v>1547000</v>
      </c>
      <c r="M64" s="12">
        <v>714000</v>
      </c>
      <c r="N64" s="12">
        <v>811000</v>
      </c>
      <c r="O64" s="12">
        <v>-726000</v>
      </c>
      <c r="P64" s="12">
        <v>4469000</v>
      </c>
      <c r="Q64" s="12">
        <v>4132000</v>
      </c>
      <c r="R64" s="12">
        <v>-3655000</v>
      </c>
      <c r="S64" s="87"/>
      <c r="T64" s="12">
        <v>-4257000</v>
      </c>
      <c r="U64" s="12">
        <v>3370000</v>
      </c>
      <c r="V64" s="12">
        <v>4163000</v>
      </c>
      <c r="W64" s="12">
        <v>8686000</v>
      </c>
      <c r="X64" s="12">
        <v>4220000</v>
      </c>
      <c r="Y64" s="87"/>
    </row>
    <row r="65" spans="1:25" ht="14.1" customHeight="1" x14ac:dyDescent="0.3">
      <c r="A65" s="39" t="s">
        <v>50</v>
      </c>
      <c r="B65" s="12">
        <v>1976000</v>
      </c>
      <c r="C65" s="12">
        <v>3707000</v>
      </c>
      <c r="D65" s="12">
        <v>5597000</v>
      </c>
      <c r="E65" s="12">
        <v>6477000</v>
      </c>
      <c r="F65" s="12">
        <v>6142000</v>
      </c>
      <c r="G65" s="12">
        <v>5094000</v>
      </c>
      <c r="H65" s="12">
        <v>4391000</v>
      </c>
      <c r="I65" s="12">
        <v>-2774000</v>
      </c>
      <c r="J65" s="12">
        <v>6104000</v>
      </c>
      <c r="K65" s="12">
        <v>3268000</v>
      </c>
      <c r="L65" s="12">
        <v>4099000</v>
      </c>
      <c r="M65" s="12">
        <v>1463000</v>
      </c>
      <c r="N65" s="12">
        <v>8571000</v>
      </c>
      <c r="O65" s="12">
        <v>1368000</v>
      </c>
      <c r="P65" s="12">
        <v>-806000</v>
      </c>
      <c r="Q65" s="12">
        <v>3066000</v>
      </c>
      <c r="R65" s="12">
        <v>4269000</v>
      </c>
      <c r="S65" s="87"/>
      <c r="T65" s="12">
        <v>17757000</v>
      </c>
      <c r="U65" s="12">
        <v>12853000</v>
      </c>
      <c r="V65" s="12">
        <v>14934000</v>
      </c>
      <c r="W65" s="12">
        <v>12199000</v>
      </c>
      <c r="X65" s="12">
        <v>7897000</v>
      </c>
      <c r="Y65" s="87"/>
    </row>
    <row r="66" spans="1:25" ht="15" customHeight="1" thickBot="1" x14ac:dyDescent="0.35">
      <c r="A66" s="41" t="s">
        <v>51</v>
      </c>
      <c r="B66" s="23">
        <v>22060000</v>
      </c>
      <c r="C66" s="23">
        <v>37032000</v>
      </c>
      <c r="D66" s="23">
        <v>47382000</v>
      </c>
      <c r="E66" s="23">
        <v>48460000</v>
      </c>
      <c r="F66" s="23">
        <v>56419000</v>
      </c>
      <c r="G66" s="23">
        <v>53063000</v>
      </c>
      <c r="H66" s="23">
        <v>44400000</v>
      </c>
      <c r="I66" s="23">
        <v>39174000</v>
      </c>
      <c r="J66" s="23">
        <v>54809000</v>
      </c>
      <c r="K66" s="23">
        <v>48927000</v>
      </c>
      <c r="L66" s="23">
        <v>56033000</v>
      </c>
      <c r="M66" s="23">
        <v>58305000</v>
      </c>
      <c r="N66" s="23">
        <v>69764000</v>
      </c>
      <c r="O66" s="23">
        <v>60055000</v>
      </c>
      <c r="P66" s="23">
        <v>64690000</v>
      </c>
      <c r="Q66" s="23">
        <v>46267000</v>
      </c>
      <c r="R66" s="23">
        <v>55977000</v>
      </c>
      <c r="S66" s="85"/>
      <c r="T66" s="23">
        <v>154934000</v>
      </c>
      <c r="U66" s="23">
        <v>193056000</v>
      </c>
      <c r="V66" s="23">
        <v>218074000</v>
      </c>
      <c r="W66" s="23">
        <v>240776000</v>
      </c>
      <c r="X66" s="23">
        <v>226989000</v>
      </c>
      <c r="Y66" s="85"/>
    </row>
    <row r="67" spans="1:25" ht="15" customHeight="1" thickTop="1" x14ac:dyDescent="0.3">
      <c r="A67" s="89"/>
      <c r="B67" s="90"/>
      <c r="C67" s="90"/>
      <c r="D67" s="90"/>
      <c r="E67" s="90"/>
      <c r="F67" s="90"/>
      <c r="G67" s="90"/>
      <c r="H67" s="90"/>
      <c r="I67" s="90"/>
      <c r="J67" s="90"/>
      <c r="K67" s="90"/>
      <c r="L67" s="90"/>
      <c r="M67" s="90"/>
      <c r="N67" s="90"/>
      <c r="O67" s="90"/>
      <c r="P67" s="90"/>
      <c r="Q67" s="90"/>
      <c r="R67" s="90"/>
      <c r="S67" s="91"/>
      <c r="T67" s="90"/>
      <c r="U67" s="90"/>
      <c r="V67" s="90"/>
      <c r="W67" s="90"/>
      <c r="X67" s="90"/>
      <c r="Y67" s="91"/>
    </row>
    <row r="68" spans="1:25" ht="15" customHeight="1" x14ac:dyDescent="0.3">
      <c r="A68" s="42" t="s">
        <v>21</v>
      </c>
      <c r="B68" s="38">
        <v>161285000</v>
      </c>
      <c r="C68" s="38">
        <v>159230000</v>
      </c>
      <c r="D68" s="38">
        <v>165227000</v>
      </c>
      <c r="E68" s="38">
        <v>180944000</v>
      </c>
      <c r="F68" s="38">
        <v>183281000</v>
      </c>
      <c r="G68" s="38">
        <v>189912000</v>
      </c>
      <c r="H68" s="38">
        <v>194439000</v>
      </c>
      <c r="I68" s="38">
        <v>205783000</v>
      </c>
      <c r="J68" s="38">
        <v>199132000</v>
      </c>
      <c r="K68" s="38">
        <v>206872000</v>
      </c>
      <c r="L68" s="38">
        <v>204096000</v>
      </c>
      <c r="M68" s="38">
        <v>217726000</v>
      </c>
      <c r="N68" s="38">
        <v>215280000</v>
      </c>
      <c r="O68" s="38">
        <v>208840000</v>
      </c>
      <c r="P68" s="38">
        <v>233248000</v>
      </c>
      <c r="Q68" s="38">
        <v>217219000</v>
      </c>
      <c r="R68" s="38">
        <v>214315000</v>
      </c>
      <c r="S68" s="91"/>
      <c r="T68" s="38">
        <v>666686000</v>
      </c>
      <c r="U68" s="38">
        <v>773415000</v>
      </c>
      <c r="V68" s="38">
        <v>827826000</v>
      </c>
      <c r="W68" s="38">
        <v>874587000</v>
      </c>
      <c r="X68" s="38">
        <v>873622000</v>
      </c>
      <c r="Y68" s="91"/>
    </row>
    <row r="69" spans="1:25" ht="15" customHeight="1" x14ac:dyDescent="0.3">
      <c r="A69" s="42" t="s">
        <v>52</v>
      </c>
      <c r="B69" s="43">
        <v>2.7000000000000003E-2</v>
      </c>
      <c r="C69" s="43">
        <v>0.11900000000000001</v>
      </c>
      <c r="D69" s="43">
        <v>0.13699999999999998</v>
      </c>
      <c r="E69" s="43">
        <v>0.14300000000000002</v>
      </c>
      <c r="F69" s="43">
        <v>0.161</v>
      </c>
      <c r="G69" s="43">
        <v>0.155</v>
      </c>
      <c r="H69" s="43">
        <v>8.199999999999999E-2</v>
      </c>
      <c r="I69" s="43">
        <v>8.199999999999999E-2</v>
      </c>
      <c r="J69" s="43">
        <v>0.13300000000000001</v>
      </c>
      <c r="K69" s="43">
        <v>9.4E-2</v>
      </c>
      <c r="L69" s="43">
        <v>0.113</v>
      </c>
      <c r="M69" s="43">
        <v>3.2000000000000001E-2</v>
      </c>
      <c r="N69" s="43">
        <v>0.153</v>
      </c>
      <c r="O69" s="43">
        <v>0.23899999999999999</v>
      </c>
      <c r="P69" s="43">
        <v>0.122</v>
      </c>
      <c r="Q69" s="43">
        <v>-5.0000000000000001E-3</v>
      </c>
      <c r="R69" s="43">
        <v>7.4999999999999997E-2</v>
      </c>
      <c r="S69" s="91"/>
      <c r="T69" s="43">
        <v>0.10800000000000001</v>
      </c>
      <c r="U69" s="43">
        <v>0.11900000000000001</v>
      </c>
      <c r="V69" s="43">
        <v>9.1999999999999998E-2</v>
      </c>
      <c r="W69" s="43">
        <v>0.126</v>
      </c>
      <c r="X69" s="43">
        <v>0.107</v>
      </c>
      <c r="Y69" s="91"/>
    </row>
    <row r="70" spans="1:25" ht="15" customHeight="1" x14ac:dyDescent="0.3">
      <c r="A70" s="42" t="s">
        <v>53</v>
      </c>
      <c r="B70" s="43">
        <v>0.13699999999999998</v>
      </c>
      <c r="C70" s="43">
        <v>0.23300000000000001</v>
      </c>
      <c r="D70" s="43">
        <v>0.28699999999999998</v>
      </c>
      <c r="E70" s="43">
        <v>0.26800000000000002</v>
      </c>
      <c r="F70" s="43">
        <v>0.308</v>
      </c>
      <c r="G70" s="43">
        <v>0.27899999999999997</v>
      </c>
      <c r="H70" s="43">
        <v>0.22800000000000001</v>
      </c>
      <c r="I70" s="43">
        <v>0.19</v>
      </c>
      <c r="J70" s="43">
        <v>0.27500000000000002</v>
      </c>
      <c r="K70" s="43">
        <v>0.23699999999999999</v>
      </c>
      <c r="L70" s="43">
        <v>0.27500000000000002</v>
      </c>
      <c r="M70" s="43">
        <v>0.26800000000000002</v>
      </c>
      <c r="N70" s="43">
        <v>0.32400000000000001</v>
      </c>
      <c r="O70" s="43">
        <v>0.28800000000000003</v>
      </c>
      <c r="P70" s="43">
        <v>0.27700000000000002</v>
      </c>
      <c r="Q70" s="43">
        <v>0.21300000000000002</v>
      </c>
      <c r="R70" s="43">
        <v>0.26100000000000001</v>
      </c>
      <c r="S70" s="91"/>
      <c r="T70" s="43">
        <v>0.23199999999999998</v>
      </c>
      <c r="U70" s="43">
        <v>0.25</v>
      </c>
      <c r="V70" s="43">
        <v>0.26300000000000001</v>
      </c>
      <c r="W70" s="43">
        <v>0.27500000000000002</v>
      </c>
      <c r="X70" s="43">
        <v>0.26</v>
      </c>
      <c r="Y70" s="91"/>
    </row>
    <row r="71" spans="1:25" ht="39.9" customHeight="1" x14ac:dyDescent="0.3">
      <c r="A71" s="44" t="s">
        <v>54</v>
      </c>
      <c r="Q71" s="45"/>
      <c r="S71" s="91"/>
      <c r="W71" s="45"/>
      <c r="Y71" s="91"/>
    </row>
    <row r="72" spans="1:25" ht="14.1" customHeight="1" x14ac:dyDescent="0.3">
      <c r="Q72" s="10"/>
      <c r="S72" s="87"/>
      <c r="W72" s="10"/>
      <c r="Y72" s="87"/>
    </row>
    <row r="73" spans="1:25" ht="15.75" customHeight="1" x14ac:dyDescent="0.3">
      <c r="A73" s="32" t="s">
        <v>55</v>
      </c>
      <c r="B73" s="36"/>
      <c r="C73" s="36"/>
      <c r="D73" s="36"/>
      <c r="E73" s="36"/>
      <c r="F73" s="36"/>
      <c r="G73" s="36"/>
      <c r="H73" s="36"/>
      <c r="I73" s="36"/>
      <c r="J73" s="36"/>
      <c r="K73" s="36"/>
      <c r="L73" s="36"/>
      <c r="M73" s="36"/>
      <c r="N73" s="36"/>
      <c r="O73" s="36"/>
      <c r="P73" s="36"/>
      <c r="Q73" s="36"/>
      <c r="R73" s="36"/>
      <c r="S73" s="87"/>
      <c r="T73" s="36"/>
      <c r="U73" s="36"/>
      <c r="V73" s="36"/>
      <c r="W73" s="36"/>
      <c r="X73" s="36"/>
      <c r="Y73" s="87"/>
    </row>
    <row r="74" spans="1:25" ht="14.1" customHeight="1" x14ac:dyDescent="0.3">
      <c r="A74" s="37" t="s">
        <v>34</v>
      </c>
      <c r="B74" s="38">
        <v>4318000</v>
      </c>
      <c r="C74" s="38">
        <v>18987000</v>
      </c>
      <c r="D74" s="38">
        <v>22582000</v>
      </c>
      <c r="E74" s="38">
        <v>25879000</v>
      </c>
      <c r="F74" s="38">
        <v>29514000</v>
      </c>
      <c r="G74" s="38">
        <v>29454000</v>
      </c>
      <c r="H74" s="38">
        <v>16029000</v>
      </c>
      <c r="I74" s="38">
        <v>16886000</v>
      </c>
      <c r="J74" s="38">
        <v>26572000</v>
      </c>
      <c r="K74" s="38">
        <v>19445000</v>
      </c>
      <c r="L74" s="38">
        <v>23040000</v>
      </c>
      <c r="M74" s="38">
        <v>7046000</v>
      </c>
      <c r="N74" s="38">
        <v>32843000</v>
      </c>
      <c r="O74" s="38">
        <v>50013000</v>
      </c>
      <c r="P74" s="38">
        <v>28419000</v>
      </c>
      <c r="Q74" s="38">
        <v>-1006000</v>
      </c>
      <c r="R74" s="38">
        <v>16121000</v>
      </c>
      <c r="S74" s="87"/>
      <c r="T74" s="38">
        <v>71766000</v>
      </c>
      <c r="U74" s="38">
        <v>91883000</v>
      </c>
      <c r="V74" s="38">
        <v>76103000</v>
      </c>
      <c r="W74" s="38">
        <v>110269000</v>
      </c>
      <c r="X74" s="38">
        <v>93547000</v>
      </c>
      <c r="Y74" s="87"/>
    </row>
    <row r="75" spans="1:25" ht="14.1" customHeight="1" x14ac:dyDescent="0.3">
      <c r="A75" s="10" t="s">
        <v>56</v>
      </c>
      <c r="Q75" s="10"/>
      <c r="S75" s="87"/>
      <c r="W75" s="10"/>
      <c r="Y75" s="87"/>
    </row>
    <row r="76" spans="1:25" ht="14.1" customHeight="1" x14ac:dyDescent="0.3">
      <c r="A76" s="39" t="s">
        <v>57</v>
      </c>
      <c r="B76" s="12">
        <v>5760000</v>
      </c>
      <c r="C76" s="12">
        <v>3636000</v>
      </c>
      <c r="D76" s="12">
        <v>8285000</v>
      </c>
      <c r="E76" s="12">
        <v>10628000</v>
      </c>
      <c r="F76" s="12">
        <v>8210000</v>
      </c>
      <c r="G76" s="12">
        <v>9686000</v>
      </c>
      <c r="H76" s="12">
        <v>8743000</v>
      </c>
      <c r="I76" s="12">
        <v>9540000</v>
      </c>
      <c r="J76" s="12">
        <v>7826000</v>
      </c>
      <c r="K76" s="12">
        <v>7043000</v>
      </c>
      <c r="L76" s="12">
        <v>9088000</v>
      </c>
      <c r="M76" s="12">
        <v>11782000</v>
      </c>
      <c r="N76" s="12">
        <v>8643000</v>
      </c>
      <c r="O76" s="12">
        <v>14943000</v>
      </c>
      <c r="P76" s="12">
        <v>13003000</v>
      </c>
      <c r="Q76" s="12">
        <v>11988000</v>
      </c>
      <c r="R76" s="12">
        <v>11150000</v>
      </c>
      <c r="S76" s="87"/>
      <c r="T76" s="12">
        <v>28309000</v>
      </c>
      <c r="U76" s="12">
        <v>36179000</v>
      </c>
      <c r="V76" s="12">
        <v>35740000</v>
      </c>
      <c r="W76" s="12">
        <v>48577000</v>
      </c>
      <c r="X76" s="12">
        <v>51084000</v>
      </c>
      <c r="Y76" s="87"/>
    </row>
    <row r="77" spans="1:25" ht="14.1" customHeight="1" x14ac:dyDescent="0.3">
      <c r="A77" s="39" t="s">
        <v>58</v>
      </c>
      <c r="B77" s="12">
        <v>-1354000</v>
      </c>
      <c r="C77" s="12">
        <v>-854000</v>
      </c>
      <c r="D77" s="12">
        <v>-1947000</v>
      </c>
      <c r="E77" s="12">
        <v>-2498000</v>
      </c>
      <c r="F77" s="12">
        <v>-1929000</v>
      </c>
      <c r="G77" s="12">
        <v>-2276000</v>
      </c>
      <c r="H77" s="12">
        <v>-2055000</v>
      </c>
      <c r="I77" s="12">
        <v>-2242000</v>
      </c>
      <c r="J77" s="12">
        <v>-1838000</v>
      </c>
      <c r="K77" s="12">
        <v>-1655000</v>
      </c>
      <c r="L77" s="12">
        <v>-2135000</v>
      </c>
      <c r="M77" s="12">
        <v>-2768000</v>
      </c>
      <c r="N77" s="12">
        <v>-2031000</v>
      </c>
      <c r="O77" s="12">
        <v>-3512000</v>
      </c>
      <c r="P77" s="12">
        <v>-3056000</v>
      </c>
      <c r="Q77" s="12">
        <v>-2817000</v>
      </c>
      <c r="R77" s="12">
        <v>-2620000</v>
      </c>
      <c r="S77" s="87"/>
      <c r="T77" s="12">
        <v>-6653000</v>
      </c>
      <c r="U77" s="12">
        <v>-8502000</v>
      </c>
      <c r="V77" s="12">
        <v>-8397000</v>
      </c>
      <c r="W77" s="12">
        <v>-11416000</v>
      </c>
      <c r="X77" s="12">
        <v>-12005000</v>
      </c>
      <c r="Y77" s="87"/>
    </row>
    <row r="78" spans="1:25" ht="14.1" customHeight="1" x14ac:dyDescent="0.3">
      <c r="A78" s="39" t="s">
        <v>59</v>
      </c>
      <c r="B78" s="12">
        <v>568000</v>
      </c>
      <c r="C78" s="12">
        <v>514000</v>
      </c>
      <c r="D78" s="12">
        <v>531000</v>
      </c>
      <c r="E78" s="12">
        <v>648000</v>
      </c>
      <c r="F78" s="12">
        <v>1099000</v>
      </c>
      <c r="G78" s="12">
        <v>1400000</v>
      </c>
      <c r="H78" s="12">
        <v>4754000</v>
      </c>
      <c r="I78" s="12">
        <v>6081000</v>
      </c>
      <c r="J78" s="12">
        <v>6045000</v>
      </c>
      <c r="K78" s="12">
        <v>7110000</v>
      </c>
      <c r="L78" s="12">
        <v>8069000</v>
      </c>
      <c r="M78" s="12">
        <v>8078000</v>
      </c>
      <c r="N78" s="12">
        <v>8158000</v>
      </c>
      <c r="O78" s="12">
        <v>8370000</v>
      </c>
      <c r="P78" s="12">
        <v>9052000</v>
      </c>
      <c r="Q78" s="12">
        <v>9157000</v>
      </c>
      <c r="R78" s="12">
        <v>9163000</v>
      </c>
      <c r="S78" s="87"/>
      <c r="T78" s="12">
        <v>2261000</v>
      </c>
      <c r="U78" s="12">
        <v>13334000</v>
      </c>
      <c r="V78" s="12">
        <v>29302000</v>
      </c>
      <c r="W78" s="12">
        <v>34737000</v>
      </c>
      <c r="X78" s="12">
        <v>35742000</v>
      </c>
      <c r="Y78" s="87"/>
    </row>
    <row r="79" spans="1:25" ht="14.1" customHeight="1" x14ac:dyDescent="0.3">
      <c r="A79" s="39" t="s">
        <v>60</v>
      </c>
      <c r="B79" s="12">
        <v>-133000</v>
      </c>
      <c r="C79" s="12">
        <v>-121000</v>
      </c>
      <c r="D79" s="12">
        <v>-125000</v>
      </c>
      <c r="E79" s="12">
        <v>-152000</v>
      </c>
      <c r="F79" s="12">
        <v>-258000</v>
      </c>
      <c r="G79" s="12">
        <v>-329000</v>
      </c>
      <c r="H79" s="12">
        <v>-1117000</v>
      </c>
      <c r="I79" s="12">
        <v>-1429000</v>
      </c>
      <c r="J79" s="12">
        <v>-1421000</v>
      </c>
      <c r="K79" s="12">
        <v>-1671000</v>
      </c>
      <c r="L79" s="12">
        <v>-1896000</v>
      </c>
      <c r="M79" s="12">
        <v>-1898000</v>
      </c>
      <c r="N79" s="12">
        <v>-1917000</v>
      </c>
      <c r="O79" s="12">
        <v>-1967000</v>
      </c>
      <c r="P79" s="12">
        <v>-2127000</v>
      </c>
      <c r="Q79" s="12">
        <v>-2152000</v>
      </c>
      <c r="R79" s="12">
        <v>-2153000</v>
      </c>
      <c r="S79" s="87"/>
      <c r="T79" s="12">
        <v>-531000</v>
      </c>
      <c r="U79" s="12">
        <v>-3133000</v>
      </c>
      <c r="V79" s="12">
        <v>-6886000</v>
      </c>
      <c r="W79" s="12">
        <v>-8163000</v>
      </c>
      <c r="X79" s="12">
        <v>-8399000</v>
      </c>
      <c r="Y79" s="87"/>
    </row>
    <row r="80" spans="1:25" ht="14.1" customHeight="1" x14ac:dyDescent="0.3">
      <c r="A80" s="39" t="s">
        <v>27</v>
      </c>
      <c r="B80" s="12">
        <v>0</v>
      </c>
      <c r="C80" s="12">
        <v>0</v>
      </c>
      <c r="D80" s="12">
        <v>0</v>
      </c>
      <c r="E80" s="12">
        <v>0</v>
      </c>
      <c r="F80" s="12">
        <v>0</v>
      </c>
      <c r="G80" s="12">
        <v>0</v>
      </c>
      <c r="H80" s="12">
        <v>0</v>
      </c>
      <c r="I80" s="12">
        <v>0</v>
      </c>
      <c r="J80" s="12">
        <v>0</v>
      </c>
      <c r="K80" s="12">
        <v>0</v>
      </c>
      <c r="L80" s="12">
        <v>0</v>
      </c>
      <c r="M80" s="12">
        <v>18664000</v>
      </c>
      <c r="N80" s="12">
        <v>0</v>
      </c>
      <c r="O80" s="12">
        <v>0</v>
      </c>
      <c r="P80" s="12">
        <v>0</v>
      </c>
      <c r="Q80" s="12">
        <v>0</v>
      </c>
      <c r="R80" s="12">
        <v>0</v>
      </c>
      <c r="S80" s="87"/>
      <c r="T80" s="12">
        <v>0</v>
      </c>
      <c r="U80" s="12">
        <v>0</v>
      </c>
      <c r="V80" s="12">
        <v>18664000</v>
      </c>
      <c r="W80" s="12">
        <v>0</v>
      </c>
      <c r="X80" s="12">
        <v>0</v>
      </c>
      <c r="Y80" s="87"/>
    </row>
    <row r="81" spans="1:25" ht="14.1" customHeight="1" x14ac:dyDescent="0.3">
      <c r="A81" s="39" t="s">
        <v>61</v>
      </c>
      <c r="B81" s="12">
        <v>0</v>
      </c>
      <c r="C81" s="12">
        <v>0</v>
      </c>
      <c r="D81" s="12">
        <v>0</v>
      </c>
      <c r="E81" s="12">
        <v>0</v>
      </c>
      <c r="F81" s="12">
        <v>0</v>
      </c>
      <c r="G81" s="12">
        <v>0</v>
      </c>
      <c r="H81" s="12">
        <v>0</v>
      </c>
      <c r="I81" s="12">
        <v>0</v>
      </c>
      <c r="J81" s="12">
        <v>0</v>
      </c>
      <c r="K81" s="12">
        <v>0</v>
      </c>
      <c r="L81" s="12">
        <v>0</v>
      </c>
      <c r="M81" s="12">
        <v>-4199000</v>
      </c>
      <c r="N81" s="12">
        <v>0</v>
      </c>
      <c r="O81" s="12">
        <v>0</v>
      </c>
      <c r="P81" s="12">
        <v>0</v>
      </c>
      <c r="Q81" s="12">
        <v>0</v>
      </c>
      <c r="R81" s="12">
        <v>0</v>
      </c>
      <c r="S81" s="87"/>
      <c r="T81" s="12">
        <v>0</v>
      </c>
      <c r="U81" s="12">
        <v>0</v>
      </c>
      <c r="V81" s="12">
        <v>-4199000</v>
      </c>
      <c r="W81" s="12">
        <v>0</v>
      </c>
      <c r="X81" s="12">
        <v>0</v>
      </c>
      <c r="Y81" s="87"/>
    </row>
    <row r="82" spans="1:25" ht="14.1" customHeight="1" x14ac:dyDescent="0.3">
      <c r="A82" s="39" t="s">
        <v>30</v>
      </c>
      <c r="B82" s="12">
        <v>0</v>
      </c>
      <c r="C82" s="12">
        <v>0</v>
      </c>
      <c r="D82" s="12">
        <v>0</v>
      </c>
      <c r="E82" s="12">
        <v>0</v>
      </c>
      <c r="F82" s="12">
        <v>0</v>
      </c>
      <c r="G82" s="12">
        <v>0</v>
      </c>
      <c r="H82" s="12">
        <v>0</v>
      </c>
      <c r="I82" s="12">
        <v>0</v>
      </c>
      <c r="J82" s="12">
        <v>0</v>
      </c>
      <c r="K82" s="12">
        <v>0</v>
      </c>
      <c r="L82" s="12">
        <v>0</v>
      </c>
      <c r="M82" s="12">
        <v>0</v>
      </c>
      <c r="N82" s="12">
        <v>0</v>
      </c>
      <c r="O82" s="12">
        <v>-41940000</v>
      </c>
      <c r="P82" s="12">
        <v>-9864000</v>
      </c>
      <c r="Q82" s="12">
        <v>1543000</v>
      </c>
      <c r="R82" s="12">
        <v>0</v>
      </c>
      <c r="S82" s="87"/>
      <c r="T82" s="12">
        <v>0</v>
      </c>
      <c r="U82" s="12">
        <v>0</v>
      </c>
      <c r="V82" s="12">
        <v>0</v>
      </c>
      <c r="W82" s="12">
        <v>-50261000</v>
      </c>
      <c r="X82" s="12">
        <v>-50261000</v>
      </c>
      <c r="Y82" s="87"/>
    </row>
    <row r="83" spans="1:25" ht="14.1" customHeight="1" x14ac:dyDescent="0.3">
      <c r="A83" s="39" t="s">
        <v>48</v>
      </c>
      <c r="B83" s="12">
        <v>0</v>
      </c>
      <c r="C83" s="12">
        <v>0</v>
      </c>
      <c r="D83" s="12">
        <v>0</v>
      </c>
      <c r="E83" s="12">
        <v>0</v>
      </c>
      <c r="F83" s="12">
        <v>0</v>
      </c>
      <c r="G83" s="12">
        <v>0</v>
      </c>
      <c r="H83" s="12">
        <v>0</v>
      </c>
      <c r="I83" s="12">
        <v>0</v>
      </c>
      <c r="J83" s="12">
        <v>0</v>
      </c>
      <c r="K83" s="12">
        <v>0</v>
      </c>
      <c r="L83" s="12">
        <v>0</v>
      </c>
      <c r="M83" s="12">
        <v>0</v>
      </c>
      <c r="N83" s="12">
        <v>0</v>
      </c>
      <c r="O83" s="12">
        <v>17191000</v>
      </c>
      <c r="P83" s="12">
        <v>8198000</v>
      </c>
      <c r="Q83" s="12">
        <v>6188000</v>
      </c>
      <c r="R83" s="12">
        <v>6829000</v>
      </c>
      <c r="S83" s="87"/>
      <c r="T83" s="12">
        <v>0</v>
      </c>
      <c r="U83" s="12">
        <v>0</v>
      </c>
      <c r="V83" s="12">
        <v>0</v>
      </c>
      <c r="W83" s="12">
        <v>31577000</v>
      </c>
      <c r="X83" s="12">
        <v>38406000</v>
      </c>
      <c r="Y83" s="87"/>
    </row>
    <row r="84" spans="1:25" ht="14.1" customHeight="1" x14ac:dyDescent="0.3">
      <c r="A84" s="39" t="s">
        <v>62</v>
      </c>
      <c r="B84" s="12">
        <v>0</v>
      </c>
      <c r="C84" s="12">
        <v>0</v>
      </c>
      <c r="D84" s="12">
        <v>0</v>
      </c>
      <c r="E84" s="12">
        <v>0</v>
      </c>
      <c r="F84" s="12">
        <v>0</v>
      </c>
      <c r="G84" s="12">
        <v>0</v>
      </c>
      <c r="H84" s="12">
        <v>0</v>
      </c>
      <c r="I84" s="12">
        <v>0</v>
      </c>
      <c r="J84" s="12">
        <v>0</v>
      </c>
      <c r="K84" s="12">
        <v>0</v>
      </c>
      <c r="L84" s="12">
        <v>0</v>
      </c>
      <c r="M84" s="12">
        <v>0</v>
      </c>
      <c r="N84" s="12">
        <v>0</v>
      </c>
      <c r="O84" s="12">
        <v>-4040000</v>
      </c>
      <c r="P84" s="12">
        <v>-1927000</v>
      </c>
      <c r="Q84" s="12">
        <v>-1454000</v>
      </c>
      <c r="R84" s="12">
        <v>-1605000</v>
      </c>
      <c r="S84" s="87"/>
      <c r="T84" s="12">
        <v>0</v>
      </c>
      <c r="U84" s="12">
        <v>0</v>
      </c>
      <c r="V84" s="12">
        <v>0</v>
      </c>
      <c r="W84" s="12">
        <v>-7421000</v>
      </c>
      <c r="X84" s="12">
        <v>-9026000</v>
      </c>
      <c r="Y84" s="87"/>
    </row>
    <row r="85" spans="1:25" ht="14.1" customHeight="1" x14ac:dyDescent="0.3">
      <c r="A85" s="39" t="s">
        <v>63</v>
      </c>
      <c r="B85" s="12">
        <v>0</v>
      </c>
      <c r="C85" s="12">
        <v>0</v>
      </c>
      <c r="D85" s="12">
        <v>0</v>
      </c>
      <c r="E85" s="12">
        <v>0</v>
      </c>
      <c r="F85" s="12">
        <v>0</v>
      </c>
      <c r="G85" s="12">
        <v>0</v>
      </c>
      <c r="H85" s="12">
        <v>0</v>
      </c>
      <c r="I85" s="12">
        <v>0</v>
      </c>
      <c r="J85" s="12">
        <v>0</v>
      </c>
      <c r="K85" s="12">
        <v>0</v>
      </c>
      <c r="L85" s="12">
        <v>0</v>
      </c>
      <c r="M85" s="12">
        <v>1576000</v>
      </c>
      <c r="N85" s="12">
        <v>1856000</v>
      </c>
      <c r="O85" s="12">
        <v>0</v>
      </c>
      <c r="P85" s="12">
        <v>4969000</v>
      </c>
      <c r="Q85" s="12">
        <v>5668000</v>
      </c>
      <c r="R85" s="12">
        <v>3755000</v>
      </c>
      <c r="S85" s="87"/>
      <c r="T85" s="12">
        <v>0</v>
      </c>
      <c r="U85" s="12">
        <v>0</v>
      </c>
      <c r="V85" s="12">
        <v>1576000</v>
      </c>
      <c r="W85" s="12">
        <v>12493000</v>
      </c>
      <c r="X85" s="12">
        <v>14392000</v>
      </c>
      <c r="Y85" s="87"/>
    </row>
    <row r="86" spans="1:25" ht="14.1" customHeight="1" x14ac:dyDescent="0.3">
      <c r="A86" s="40" t="s">
        <v>64</v>
      </c>
      <c r="B86" s="14">
        <v>0</v>
      </c>
      <c r="C86" s="14">
        <v>0</v>
      </c>
      <c r="D86" s="14">
        <v>0</v>
      </c>
      <c r="E86" s="14">
        <v>0</v>
      </c>
      <c r="F86" s="14">
        <v>0</v>
      </c>
      <c r="G86" s="14">
        <v>0</v>
      </c>
      <c r="H86" s="14">
        <v>0</v>
      </c>
      <c r="I86" s="14">
        <v>0</v>
      </c>
      <c r="J86" s="14">
        <v>0</v>
      </c>
      <c r="K86" s="14">
        <v>0</v>
      </c>
      <c r="L86" s="14">
        <v>0</v>
      </c>
      <c r="M86" s="14">
        <v>-355000</v>
      </c>
      <c r="N86" s="14">
        <v>-418000</v>
      </c>
      <c r="O86" s="14">
        <v>0</v>
      </c>
      <c r="P86" s="14">
        <v>-1118000</v>
      </c>
      <c r="Q86" s="14">
        <v>-1275000</v>
      </c>
      <c r="R86" s="14">
        <v>0</v>
      </c>
      <c r="S86" s="87"/>
      <c r="T86" s="14">
        <v>0</v>
      </c>
      <c r="U86" s="14">
        <v>0</v>
      </c>
      <c r="V86" s="14">
        <v>-355000</v>
      </c>
      <c r="W86" s="14">
        <v>-2811000</v>
      </c>
      <c r="X86" s="14">
        <v>-2393000</v>
      </c>
      <c r="Y86" s="87"/>
    </row>
    <row r="87" spans="1:25" ht="15" customHeight="1" thickBot="1" x14ac:dyDescent="0.35">
      <c r="A87" s="46" t="s">
        <v>65</v>
      </c>
      <c r="B87" s="23">
        <v>9159000</v>
      </c>
      <c r="C87" s="23">
        <v>22162000</v>
      </c>
      <c r="D87" s="23">
        <v>29326000</v>
      </c>
      <c r="E87" s="23">
        <v>34505000</v>
      </c>
      <c r="F87" s="23">
        <v>36636000</v>
      </c>
      <c r="G87" s="23">
        <v>37935000</v>
      </c>
      <c r="H87" s="23">
        <v>26354000</v>
      </c>
      <c r="I87" s="23">
        <v>28836000</v>
      </c>
      <c r="J87" s="23">
        <v>37184000</v>
      </c>
      <c r="K87" s="23">
        <v>30272000</v>
      </c>
      <c r="L87" s="23">
        <v>36166000</v>
      </c>
      <c r="M87" s="23">
        <v>37926000</v>
      </c>
      <c r="N87" s="23">
        <v>47134000</v>
      </c>
      <c r="O87" s="23">
        <v>39058000</v>
      </c>
      <c r="P87" s="23">
        <v>45549000</v>
      </c>
      <c r="Q87" s="23">
        <v>25840000</v>
      </c>
      <c r="R87" s="23">
        <v>40640000</v>
      </c>
      <c r="S87" s="85"/>
      <c r="T87" s="23">
        <v>95152000</v>
      </c>
      <c r="U87" s="23">
        <v>129761000</v>
      </c>
      <c r="V87" s="23">
        <v>141548000</v>
      </c>
      <c r="W87" s="23">
        <v>157581000</v>
      </c>
      <c r="X87" s="23">
        <v>151087000</v>
      </c>
      <c r="Y87" s="85"/>
    </row>
    <row r="88" spans="1:25" ht="15.75" customHeight="1" thickTop="1" x14ac:dyDescent="0.3">
      <c r="B88" s="57"/>
      <c r="C88" s="57"/>
      <c r="D88" s="57"/>
      <c r="E88" s="57"/>
      <c r="F88" s="57"/>
      <c r="G88" s="57"/>
      <c r="H88" s="57"/>
      <c r="I88" s="57"/>
      <c r="J88" s="57"/>
      <c r="K88" s="57"/>
      <c r="L88" s="57"/>
      <c r="M88" s="57"/>
      <c r="N88" s="57"/>
      <c r="O88" s="57"/>
      <c r="P88" s="57"/>
      <c r="Q88" s="57"/>
      <c r="R88" s="57"/>
      <c r="S88" s="85"/>
      <c r="T88" s="57"/>
      <c r="U88" s="57"/>
      <c r="V88" s="57"/>
      <c r="W88" s="57"/>
      <c r="X88" s="57"/>
      <c r="Y88" s="85"/>
    </row>
    <row r="89" spans="1:25" ht="15.75" customHeight="1" thickBot="1" x14ac:dyDescent="0.35">
      <c r="A89" s="47" t="s">
        <v>66</v>
      </c>
      <c r="B89" s="48">
        <v>0.12</v>
      </c>
      <c r="C89" s="48">
        <v>0.53</v>
      </c>
      <c r="D89" s="48">
        <v>0.62</v>
      </c>
      <c r="E89" s="48">
        <v>0.7</v>
      </c>
      <c r="F89" s="48">
        <v>0.79</v>
      </c>
      <c r="G89" s="48">
        <v>0.79</v>
      </c>
      <c r="H89" s="48">
        <v>0.43</v>
      </c>
      <c r="I89" s="48">
        <v>0.45</v>
      </c>
      <c r="J89" s="48">
        <v>0.71</v>
      </c>
      <c r="K89" s="48">
        <v>0.53</v>
      </c>
      <c r="L89" s="48">
        <v>0.64</v>
      </c>
      <c r="M89" s="48">
        <v>0.19</v>
      </c>
      <c r="N89" s="48">
        <v>0.9</v>
      </c>
      <c r="O89" s="48">
        <v>1.37</v>
      </c>
      <c r="P89" s="48">
        <v>0.79</v>
      </c>
      <c r="Q89" s="48">
        <v>-0.03</v>
      </c>
      <c r="R89" s="48">
        <v>0.45</v>
      </c>
      <c r="S89" s="85"/>
      <c r="T89" s="48">
        <v>1.97</v>
      </c>
      <c r="U89" s="48">
        <v>2.46</v>
      </c>
      <c r="V89" s="48">
        <v>2.08</v>
      </c>
      <c r="W89" s="48">
        <v>3.04</v>
      </c>
      <c r="X89" s="49"/>
      <c r="Y89" s="85"/>
    </row>
    <row r="90" spans="1:25" ht="15.75" customHeight="1" thickTop="1" thickBot="1" x14ac:dyDescent="0.35">
      <c r="A90" s="47" t="s">
        <v>67</v>
      </c>
      <c r="B90" s="50">
        <v>0.26</v>
      </c>
      <c r="C90" s="50">
        <v>0.62</v>
      </c>
      <c r="D90" s="50">
        <v>0.8</v>
      </c>
      <c r="E90" s="50">
        <v>0.93</v>
      </c>
      <c r="F90" s="50">
        <v>0.98</v>
      </c>
      <c r="G90" s="50">
        <v>1.02</v>
      </c>
      <c r="H90" s="50">
        <v>0.7</v>
      </c>
      <c r="I90" s="50">
        <v>0.77</v>
      </c>
      <c r="J90" s="50">
        <v>1</v>
      </c>
      <c r="K90" s="50">
        <v>0.83</v>
      </c>
      <c r="L90" s="50">
        <v>1</v>
      </c>
      <c r="M90" s="50">
        <v>1.05</v>
      </c>
      <c r="N90" s="50">
        <v>1.29</v>
      </c>
      <c r="O90" s="50">
        <v>1.07</v>
      </c>
      <c r="P90" s="50">
        <v>1.26</v>
      </c>
      <c r="Q90" s="50">
        <v>0.72</v>
      </c>
      <c r="R90" s="50">
        <v>1.1299999999999999</v>
      </c>
      <c r="S90" s="85"/>
      <c r="T90" s="50">
        <v>2.62</v>
      </c>
      <c r="U90" s="50">
        <v>3.48</v>
      </c>
      <c r="V90" s="50">
        <v>3.87</v>
      </c>
      <c r="W90" s="50">
        <v>4.3499999999999996</v>
      </c>
      <c r="X90" s="51"/>
      <c r="Y90" s="85"/>
    </row>
    <row r="91" spans="1:25" ht="15" customHeight="1" thickTop="1" x14ac:dyDescent="0.3">
      <c r="A91" s="44" t="s">
        <v>68</v>
      </c>
      <c r="B91" s="24"/>
      <c r="C91" s="24"/>
      <c r="D91" s="24"/>
      <c r="E91" s="24"/>
      <c r="F91" s="24"/>
      <c r="G91" s="24"/>
      <c r="H91" s="24"/>
      <c r="I91" s="24"/>
      <c r="J91" s="24"/>
      <c r="K91" s="24"/>
      <c r="L91" s="24"/>
      <c r="M91" s="24"/>
      <c r="N91" s="24"/>
      <c r="O91" s="24"/>
      <c r="P91" s="24"/>
      <c r="Q91" s="24"/>
      <c r="R91" s="24"/>
      <c r="S91" s="87"/>
      <c r="T91" s="24"/>
      <c r="U91" s="24"/>
      <c r="V91" s="24"/>
      <c r="W91" s="24"/>
      <c r="X91" s="24"/>
      <c r="Y91" s="87"/>
    </row>
    <row r="92" spans="1:25" ht="14.1" customHeight="1" x14ac:dyDescent="0.3">
      <c r="Q92" s="10"/>
      <c r="S92" s="87"/>
      <c r="W92" s="10"/>
      <c r="Y92" s="87"/>
    </row>
    <row r="93" spans="1:25" ht="15.75" customHeight="1" x14ac:dyDescent="0.3">
      <c r="A93" s="32" t="s">
        <v>69</v>
      </c>
      <c r="B93" s="36"/>
      <c r="C93" s="36"/>
      <c r="D93" s="36"/>
      <c r="E93" s="36"/>
      <c r="F93" s="36"/>
      <c r="G93" s="36"/>
      <c r="H93" s="36"/>
      <c r="I93" s="36"/>
      <c r="J93" s="36"/>
      <c r="K93" s="36"/>
      <c r="L93" s="36"/>
      <c r="M93" s="36"/>
      <c r="N93" s="36"/>
      <c r="O93" s="36"/>
      <c r="P93" s="36"/>
      <c r="Q93" s="36"/>
      <c r="R93" s="36"/>
      <c r="S93" s="87"/>
      <c r="T93" s="36"/>
      <c r="U93" s="36"/>
      <c r="V93" s="36"/>
      <c r="W93" s="36"/>
      <c r="X93" s="36"/>
      <c r="Y93" s="87"/>
    </row>
    <row r="94" spans="1:25" ht="14.1" customHeight="1" x14ac:dyDescent="0.3">
      <c r="A94" s="47" t="s">
        <v>70</v>
      </c>
      <c r="Q94" s="37"/>
      <c r="S94" s="92"/>
      <c r="W94" s="37"/>
      <c r="Y94" s="92"/>
    </row>
    <row r="95" spans="1:25" ht="14.1" customHeight="1" x14ac:dyDescent="0.3">
      <c r="A95" s="37" t="s">
        <v>34</v>
      </c>
      <c r="B95" s="38">
        <v>4318000</v>
      </c>
      <c r="C95" s="38">
        <v>18987000</v>
      </c>
      <c r="D95" s="38">
        <v>22582000</v>
      </c>
      <c r="E95" s="38">
        <v>25879000</v>
      </c>
      <c r="F95" s="38">
        <v>29514000</v>
      </c>
      <c r="G95" s="38">
        <v>29454000</v>
      </c>
      <c r="H95" s="38">
        <v>16029000</v>
      </c>
      <c r="I95" s="38">
        <v>16886000</v>
      </c>
      <c r="J95" s="38">
        <v>26572000</v>
      </c>
      <c r="K95" s="38">
        <v>19445000</v>
      </c>
      <c r="L95" s="38">
        <v>23040000</v>
      </c>
      <c r="M95" s="38">
        <v>7046000</v>
      </c>
      <c r="N95" s="38">
        <v>32843000</v>
      </c>
      <c r="O95" s="38">
        <v>50013000</v>
      </c>
      <c r="P95" s="38">
        <v>28419000</v>
      </c>
      <c r="Q95" s="38">
        <v>-1006000</v>
      </c>
      <c r="R95" s="38">
        <v>16121000</v>
      </c>
      <c r="S95" s="87"/>
      <c r="T95" s="38">
        <v>71766000</v>
      </c>
      <c r="U95" s="38">
        <v>91883000</v>
      </c>
      <c r="V95" s="38">
        <v>76103000</v>
      </c>
      <c r="W95" s="38">
        <v>110269000</v>
      </c>
      <c r="X95" s="38">
        <f>SUM(O95:R95)</f>
        <v>93547000</v>
      </c>
      <c r="Y95" s="87"/>
    </row>
    <row r="96" spans="1:25" ht="14.1" customHeight="1" x14ac:dyDescent="0.3">
      <c r="A96" s="37" t="s">
        <v>71</v>
      </c>
      <c r="Q96" s="37"/>
      <c r="S96" s="87"/>
      <c r="W96" s="37"/>
      <c r="Y96" s="87"/>
    </row>
    <row r="97" spans="1:25" ht="14.1" customHeight="1" x14ac:dyDescent="0.3">
      <c r="A97" s="11" t="s">
        <v>72</v>
      </c>
      <c r="B97" s="12">
        <v>10519000</v>
      </c>
      <c r="C97" s="12">
        <v>10851000</v>
      </c>
      <c r="D97" s="12">
        <v>9750000</v>
      </c>
      <c r="E97" s="12">
        <v>105000</v>
      </c>
      <c r="F97" s="12">
        <v>10091000</v>
      </c>
      <c r="G97" s="12">
        <v>10152000</v>
      </c>
      <c r="H97" s="12">
        <v>13488000</v>
      </c>
      <c r="I97" s="12">
        <v>15040000</v>
      </c>
      <c r="J97" s="12">
        <v>15065000</v>
      </c>
      <c r="K97" s="12">
        <v>16510000</v>
      </c>
      <c r="L97" s="12">
        <v>18259000</v>
      </c>
      <c r="M97" s="12">
        <v>18636000</v>
      </c>
      <c r="N97" s="12">
        <v>18896000</v>
      </c>
      <c r="O97" s="12">
        <v>19206000</v>
      </c>
      <c r="P97" s="12">
        <v>21271000</v>
      </c>
      <c r="Q97" s="12">
        <v>20356000</v>
      </c>
      <c r="R97" s="12">
        <v>21263000</v>
      </c>
      <c r="S97" s="87"/>
      <c r="T97" s="12">
        <v>41359000</v>
      </c>
      <c r="U97" s="12">
        <v>48771000</v>
      </c>
      <c r="V97" s="12">
        <v>68470000</v>
      </c>
      <c r="W97" s="12">
        <v>79729000</v>
      </c>
      <c r="X97" s="12">
        <f t="shared" ref="X97:X110" si="0">SUM(O97:R97)</f>
        <v>82096000</v>
      </c>
      <c r="Y97" s="87"/>
    </row>
    <row r="98" spans="1:25" ht="14.1" customHeight="1" x14ac:dyDescent="0.3">
      <c r="A98" s="11" t="s">
        <v>73</v>
      </c>
      <c r="B98" s="12">
        <v>-386000</v>
      </c>
      <c r="C98" s="12">
        <v>1079000</v>
      </c>
      <c r="D98" s="12">
        <v>-899000</v>
      </c>
      <c r="E98" s="12">
        <v>1225000</v>
      </c>
      <c r="F98" s="12">
        <v>-433000</v>
      </c>
      <c r="G98" s="12">
        <v>2215000</v>
      </c>
      <c r="H98" s="12">
        <v>-1362000</v>
      </c>
      <c r="I98" s="12">
        <v>-2191000</v>
      </c>
      <c r="J98" s="12">
        <v>-1242000</v>
      </c>
      <c r="K98" s="12">
        <v>-2360000</v>
      </c>
      <c r="L98" s="12">
        <v>-3272000</v>
      </c>
      <c r="M98" s="12">
        <v>-3713000</v>
      </c>
      <c r="N98" s="12">
        <v>-977000</v>
      </c>
      <c r="O98" s="12">
        <v>831000</v>
      </c>
      <c r="P98" s="12">
        <v>-20814000</v>
      </c>
      <c r="Q98" s="12">
        <v>-5216000</v>
      </c>
      <c r="R98" s="12">
        <v>-3854000</v>
      </c>
      <c r="S98" s="87"/>
      <c r="T98" s="12">
        <v>1019000</v>
      </c>
      <c r="U98" s="12">
        <v>-1771000</v>
      </c>
      <c r="V98" s="12">
        <v>-10587000</v>
      </c>
      <c r="W98" s="12">
        <v>-26176000</v>
      </c>
      <c r="X98" s="12">
        <f t="shared" si="0"/>
        <v>-29053000</v>
      </c>
      <c r="Y98" s="87"/>
    </row>
    <row r="99" spans="1:25" ht="14.1" customHeight="1" x14ac:dyDescent="0.3">
      <c r="A99" s="11" t="s">
        <v>57</v>
      </c>
      <c r="B99" s="12">
        <v>5760000</v>
      </c>
      <c r="C99" s="12">
        <v>3636000</v>
      </c>
      <c r="D99" s="12">
        <v>8285000</v>
      </c>
      <c r="E99" s="12">
        <v>10628000</v>
      </c>
      <c r="F99" s="12">
        <v>8210000</v>
      </c>
      <c r="G99" s="12">
        <v>9686000</v>
      </c>
      <c r="H99" s="12">
        <v>8743000</v>
      </c>
      <c r="I99" s="12">
        <v>9540000</v>
      </c>
      <c r="J99" s="12">
        <v>7826000</v>
      </c>
      <c r="K99" s="12">
        <v>7043000</v>
      </c>
      <c r="L99" s="12">
        <v>9089000</v>
      </c>
      <c r="M99" s="12">
        <v>11782000</v>
      </c>
      <c r="N99" s="12">
        <v>8643000</v>
      </c>
      <c r="O99" s="12">
        <v>14943000</v>
      </c>
      <c r="P99" s="12">
        <v>13003000</v>
      </c>
      <c r="Q99" s="12">
        <v>11988000</v>
      </c>
      <c r="R99" s="12">
        <v>11150000</v>
      </c>
      <c r="S99" s="87"/>
      <c r="T99" s="12">
        <v>28309000</v>
      </c>
      <c r="U99" s="12">
        <v>36179000</v>
      </c>
      <c r="V99" s="12">
        <v>35740000</v>
      </c>
      <c r="W99" s="12">
        <v>48577000</v>
      </c>
      <c r="X99" s="12">
        <f t="shared" si="0"/>
        <v>51084000</v>
      </c>
      <c r="Y99" s="87"/>
    </row>
    <row r="100" spans="1:25" ht="14.1" customHeight="1" x14ac:dyDescent="0.3">
      <c r="A100" s="11" t="s">
        <v>27</v>
      </c>
      <c r="B100" s="12">
        <v>0</v>
      </c>
      <c r="C100" s="12">
        <v>0</v>
      </c>
      <c r="D100" s="12">
        <v>0</v>
      </c>
      <c r="E100" s="12">
        <v>0</v>
      </c>
      <c r="F100" s="12">
        <v>0</v>
      </c>
      <c r="G100" s="12">
        <v>0</v>
      </c>
      <c r="H100" s="12">
        <v>0</v>
      </c>
      <c r="I100" s="12">
        <v>0</v>
      </c>
      <c r="J100" s="12">
        <v>0</v>
      </c>
      <c r="K100" s="12">
        <v>0</v>
      </c>
      <c r="L100" s="12">
        <v>0</v>
      </c>
      <c r="M100" s="12">
        <v>18664000</v>
      </c>
      <c r="N100" s="12">
        <v>0</v>
      </c>
      <c r="O100" s="12">
        <v>0</v>
      </c>
      <c r="P100" s="12">
        <v>0</v>
      </c>
      <c r="Q100" s="12">
        <v>0</v>
      </c>
      <c r="R100" s="12">
        <v>0</v>
      </c>
      <c r="S100" s="87"/>
      <c r="T100" s="12">
        <v>0</v>
      </c>
      <c r="U100" s="12">
        <v>0</v>
      </c>
      <c r="V100" s="12">
        <v>18664000</v>
      </c>
      <c r="W100" s="12">
        <v>0</v>
      </c>
      <c r="X100" s="12">
        <f t="shared" si="0"/>
        <v>0</v>
      </c>
      <c r="Y100" s="87"/>
    </row>
    <row r="101" spans="1:25" ht="14.1" customHeight="1" x14ac:dyDescent="0.3">
      <c r="A101" s="11" t="s">
        <v>74</v>
      </c>
      <c r="B101" s="12">
        <v>658000</v>
      </c>
      <c r="C101" s="12">
        <v>428000</v>
      </c>
      <c r="D101" s="12">
        <v>500000</v>
      </c>
      <c r="E101" s="12">
        <v>994000</v>
      </c>
      <c r="F101" s="12">
        <v>526000</v>
      </c>
      <c r="G101" s="12">
        <v>-313000</v>
      </c>
      <c r="H101" s="12">
        <v>-31000</v>
      </c>
      <c r="I101" s="12">
        <v>-45000</v>
      </c>
      <c r="J101" s="12">
        <v>361000</v>
      </c>
      <c r="K101" s="12">
        <v>259000</v>
      </c>
      <c r="L101" s="12">
        <v>373000</v>
      </c>
      <c r="M101" s="12">
        <v>2704000</v>
      </c>
      <c r="N101" s="12">
        <v>790000</v>
      </c>
      <c r="O101" s="12">
        <v>235000</v>
      </c>
      <c r="P101" s="12">
        <v>369000</v>
      </c>
      <c r="Q101" s="12">
        <v>500000</v>
      </c>
      <c r="R101" s="12">
        <v>-1510000</v>
      </c>
      <c r="S101" s="87"/>
      <c r="T101" s="12">
        <v>2580000</v>
      </c>
      <c r="U101" s="12">
        <v>137000</v>
      </c>
      <c r="V101" s="12">
        <v>3697000</v>
      </c>
      <c r="W101" s="12">
        <v>1894000</v>
      </c>
      <c r="X101" s="12">
        <f t="shared" si="0"/>
        <v>-406000</v>
      </c>
      <c r="Y101" s="87"/>
    </row>
    <row r="102" spans="1:25" ht="14.1" customHeight="1" x14ac:dyDescent="0.3">
      <c r="A102" s="11" t="s">
        <v>30</v>
      </c>
      <c r="B102" s="12">
        <v>0</v>
      </c>
      <c r="C102" s="12">
        <v>0</v>
      </c>
      <c r="D102" s="12">
        <v>0</v>
      </c>
      <c r="E102" s="12">
        <v>0</v>
      </c>
      <c r="F102" s="12">
        <v>0</v>
      </c>
      <c r="G102" s="12">
        <v>0</v>
      </c>
      <c r="H102" s="12">
        <v>0</v>
      </c>
      <c r="I102" s="12">
        <v>0</v>
      </c>
      <c r="J102" s="12">
        <v>0</v>
      </c>
      <c r="K102" s="12">
        <v>0</v>
      </c>
      <c r="L102" s="12">
        <v>0</v>
      </c>
      <c r="M102" s="12">
        <v>0</v>
      </c>
      <c r="N102" s="12">
        <v>0</v>
      </c>
      <c r="O102" s="12">
        <v>-41940000</v>
      </c>
      <c r="P102" s="12">
        <v>-9864000</v>
      </c>
      <c r="Q102" s="12">
        <v>1543000</v>
      </c>
      <c r="R102" s="12">
        <v>0</v>
      </c>
      <c r="S102" s="87"/>
      <c r="T102" s="12">
        <v>0</v>
      </c>
      <c r="U102" s="12">
        <v>0</v>
      </c>
      <c r="V102" s="12">
        <v>0</v>
      </c>
      <c r="W102" s="12">
        <v>-50261000</v>
      </c>
      <c r="X102" s="12">
        <f t="shared" si="0"/>
        <v>-50261000</v>
      </c>
      <c r="Y102" s="87"/>
    </row>
    <row r="103" spans="1:25" ht="14.1" customHeight="1" x14ac:dyDescent="0.3">
      <c r="A103" s="11" t="s">
        <v>75</v>
      </c>
      <c r="B103" s="12">
        <v>0</v>
      </c>
      <c r="C103" s="12">
        <v>0</v>
      </c>
      <c r="D103" s="12">
        <v>0</v>
      </c>
      <c r="E103" s="12">
        <v>0</v>
      </c>
      <c r="F103" s="12">
        <v>0</v>
      </c>
      <c r="G103" s="12">
        <v>0</v>
      </c>
      <c r="H103" s="12">
        <v>0</v>
      </c>
      <c r="I103" s="12">
        <v>0</v>
      </c>
      <c r="J103" s="12">
        <v>0</v>
      </c>
      <c r="K103" s="12">
        <v>0</v>
      </c>
      <c r="L103" s="12">
        <v>0</v>
      </c>
      <c r="M103" s="12">
        <v>0</v>
      </c>
      <c r="N103" s="12">
        <v>0</v>
      </c>
      <c r="O103" s="12">
        <v>0</v>
      </c>
      <c r="P103" s="12">
        <v>0</v>
      </c>
      <c r="Q103" s="12">
        <v>0</v>
      </c>
      <c r="R103" s="12">
        <v>-3755000</v>
      </c>
      <c r="S103" s="87"/>
      <c r="T103" s="12">
        <v>0</v>
      </c>
      <c r="U103" s="12">
        <v>0</v>
      </c>
      <c r="V103" s="12">
        <v>0</v>
      </c>
      <c r="W103" s="12">
        <v>0</v>
      </c>
      <c r="X103" s="12">
        <f t="shared" si="0"/>
        <v>-3755000</v>
      </c>
      <c r="Y103" s="87"/>
    </row>
    <row r="104" spans="1:25" ht="14.1" customHeight="1" x14ac:dyDescent="0.3">
      <c r="A104" s="11" t="s">
        <v>76</v>
      </c>
      <c r="Q104" s="10"/>
      <c r="S104" s="87"/>
      <c r="W104" s="10"/>
      <c r="Y104" s="87"/>
    </row>
    <row r="105" spans="1:25" ht="14.1" customHeight="1" x14ac:dyDescent="0.3">
      <c r="A105" s="39" t="s">
        <v>77</v>
      </c>
      <c r="B105" s="12">
        <v>673000</v>
      </c>
      <c r="C105" s="12">
        <v>-3952000</v>
      </c>
      <c r="D105" s="12">
        <v>144000</v>
      </c>
      <c r="E105" s="12">
        <v>3648000</v>
      </c>
      <c r="F105" s="12">
        <v>-5892000</v>
      </c>
      <c r="G105" s="12">
        <v>-164000</v>
      </c>
      <c r="H105" s="12">
        <v>4428000</v>
      </c>
      <c r="I105" s="12">
        <v>-2465000</v>
      </c>
      <c r="J105" s="12">
        <v>2366000</v>
      </c>
      <c r="K105" s="12">
        <v>-3128000</v>
      </c>
      <c r="L105" s="12">
        <v>-4779000</v>
      </c>
      <c r="M105" s="12">
        <v>-16564000</v>
      </c>
      <c r="N105" s="12">
        <v>19168000</v>
      </c>
      <c r="O105" s="12">
        <v>-13459000</v>
      </c>
      <c r="P105" s="12">
        <v>-24350000</v>
      </c>
      <c r="Q105" s="12">
        <v>-5768000</v>
      </c>
      <c r="R105" s="12">
        <v>-736000</v>
      </c>
      <c r="S105" s="87"/>
      <c r="T105" s="12">
        <v>513000</v>
      </c>
      <c r="U105" s="12">
        <v>-4093000</v>
      </c>
      <c r="V105" s="12">
        <v>-22105000</v>
      </c>
      <c r="W105" s="12">
        <v>-24409000</v>
      </c>
      <c r="X105" s="12">
        <f t="shared" si="0"/>
        <v>-44313000</v>
      </c>
      <c r="Y105" s="87"/>
    </row>
    <row r="106" spans="1:25" ht="14.1" customHeight="1" x14ac:dyDescent="0.3">
      <c r="A106" s="39" t="s">
        <v>78</v>
      </c>
      <c r="B106" s="12">
        <v>-2207000</v>
      </c>
      <c r="C106" s="12">
        <v>2256000</v>
      </c>
      <c r="D106" s="12">
        <v>7135000</v>
      </c>
      <c r="E106" s="12">
        <v>2591000</v>
      </c>
      <c r="F106" s="12">
        <v>-9306000</v>
      </c>
      <c r="G106" s="12">
        <v>3414000</v>
      </c>
      <c r="H106" s="12">
        <v>-5577000</v>
      </c>
      <c r="I106" s="12">
        <v>-1715000</v>
      </c>
      <c r="J106" s="12">
        <v>-1376000</v>
      </c>
      <c r="K106" s="12">
        <v>169000</v>
      </c>
      <c r="L106" s="12">
        <v>-1950000</v>
      </c>
      <c r="M106" s="12">
        <v>3689000</v>
      </c>
      <c r="N106" s="12">
        <v>5189000</v>
      </c>
      <c r="O106" s="12">
        <v>-35023000</v>
      </c>
      <c r="P106" s="12">
        <v>-12333000</v>
      </c>
      <c r="Q106" s="12">
        <v>-8334000</v>
      </c>
      <c r="R106" s="12">
        <v>-11999000</v>
      </c>
      <c r="S106" s="87"/>
      <c r="T106" s="12">
        <v>9775000</v>
      </c>
      <c r="U106" s="12">
        <v>-13184000</v>
      </c>
      <c r="V106" s="12">
        <v>532000</v>
      </c>
      <c r="W106" s="12">
        <v>-50501000</v>
      </c>
      <c r="X106" s="12">
        <f t="shared" si="0"/>
        <v>-67689000</v>
      </c>
      <c r="Y106" s="87"/>
    </row>
    <row r="107" spans="1:25" ht="15" customHeight="1" x14ac:dyDescent="0.3">
      <c r="A107" s="39" t="s">
        <v>79</v>
      </c>
      <c r="B107" s="12">
        <v>-2286000</v>
      </c>
      <c r="C107" s="12">
        <v>-1759000</v>
      </c>
      <c r="D107" s="12">
        <v>9342000</v>
      </c>
      <c r="E107" s="12">
        <v>3290000</v>
      </c>
      <c r="F107" s="12">
        <v>-72000</v>
      </c>
      <c r="G107" s="12">
        <v>6431000</v>
      </c>
      <c r="H107" s="12">
        <v>18280000</v>
      </c>
      <c r="I107" s="12">
        <v>9805000</v>
      </c>
      <c r="J107" s="12">
        <v>-26717000</v>
      </c>
      <c r="K107" s="12">
        <v>-2263000</v>
      </c>
      <c r="L107" s="12">
        <v>-3947000</v>
      </c>
      <c r="M107" s="12">
        <v>8599000</v>
      </c>
      <c r="N107" s="12">
        <v>-12716000</v>
      </c>
      <c r="O107" s="12">
        <v>8572000</v>
      </c>
      <c r="P107" s="12">
        <v>8037000</v>
      </c>
      <c r="Q107" s="12">
        <v>16999000</v>
      </c>
      <c r="R107" s="12">
        <v>-20182000</v>
      </c>
      <c r="S107" s="87"/>
      <c r="T107" s="12">
        <v>8587000</v>
      </c>
      <c r="U107" s="12">
        <v>34444000</v>
      </c>
      <c r="V107" s="12">
        <v>-24328000</v>
      </c>
      <c r="W107" s="12">
        <v>20892000</v>
      </c>
      <c r="X107" s="12">
        <f t="shared" si="0"/>
        <v>13426000</v>
      </c>
      <c r="Y107" s="87"/>
    </row>
    <row r="108" spans="1:25" ht="14.1" customHeight="1" x14ac:dyDescent="0.3">
      <c r="A108" s="39" t="s">
        <v>80</v>
      </c>
      <c r="B108" s="12">
        <v>-7759000</v>
      </c>
      <c r="C108" s="12">
        <v>0</v>
      </c>
      <c r="D108" s="12">
        <v>0</v>
      </c>
      <c r="E108" s="12">
        <v>0</v>
      </c>
      <c r="F108" s="12">
        <v>0</v>
      </c>
      <c r="G108" s="12">
        <v>0</v>
      </c>
      <c r="H108" s="12">
        <v>0</v>
      </c>
      <c r="I108" s="12">
        <v>0</v>
      </c>
      <c r="J108" s="12">
        <v>0</v>
      </c>
      <c r="K108" s="12">
        <v>0</v>
      </c>
      <c r="L108" s="12">
        <v>0</v>
      </c>
      <c r="M108" s="12">
        <v>0</v>
      </c>
      <c r="N108" s="12">
        <v>0</v>
      </c>
      <c r="O108" s="12">
        <v>0</v>
      </c>
      <c r="P108" s="12">
        <v>0</v>
      </c>
      <c r="Q108" s="12">
        <v>0</v>
      </c>
      <c r="R108" s="12">
        <v>0</v>
      </c>
      <c r="S108" s="87"/>
      <c r="T108" s="12">
        <v>-7759000</v>
      </c>
      <c r="U108" s="12">
        <v>0</v>
      </c>
      <c r="V108" s="12">
        <v>0</v>
      </c>
      <c r="W108" s="12">
        <v>0</v>
      </c>
      <c r="X108" s="12">
        <f t="shared" si="0"/>
        <v>0</v>
      </c>
      <c r="Y108" s="87"/>
    </row>
    <row r="109" spans="1:25" ht="14.1" customHeight="1" x14ac:dyDescent="0.3">
      <c r="A109" s="39" t="s">
        <v>81</v>
      </c>
      <c r="B109" s="12">
        <v>551000</v>
      </c>
      <c r="C109" s="12">
        <v>-1391000</v>
      </c>
      <c r="D109" s="12">
        <v>657000</v>
      </c>
      <c r="E109" s="12">
        <v>1258000</v>
      </c>
      <c r="F109" s="12">
        <v>-369000</v>
      </c>
      <c r="G109" s="12">
        <v>2119000</v>
      </c>
      <c r="H109" s="12">
        <v>-550000</v>
      </c>
      <c r="I109" s="12">
        <v>-302000</v>
      </c>
      <c r="J109" s="12">
        <v>1030000</v>
      </c>
      <c r="K109" s="12">
        <v>2683000</v>
      </c>
      <c r="L109" s="12">
        <v>1523000</v>
      </c>
      <c r="M109" s="12">
        <v>2536000</v>
      </c>
      <c r="N109" s="12">
        <v>2246000</v>
      </c>
      <c r="O109" s="12">
        <v>-424000</v>
      </c>
      <c r="P109" s="12">
        <v>9459000</v>
      </c>
      <c r="Q109" s="12">
        <v>4560000</v>
      </c>
      <c r="R109" s="12">
        <v>6127000</v>
      </c>
      <c r="S109" s="87"/>
      <c r="T109" s="12">
        <v>1075000</v>
      </c>
      <c r="U109" s="12">
        <v>898000</v>
      </c>
      <c r="V109" s="12">
        <v>7772000</v>
      </c>
      <c r="W109" s="12">
        <v>15841000</v>
      </c>
      <c r="X109" s="12">
        <f t="shared" si="0"/>
        <v>19722000</v>
      </c>
      <c r="Y109" s="87"/>
    </row>
    <row r="110" spans="1:25" ht="14.1" customHeight="1" x14ac:dyDescent="0.3">
      <c r="A110" s="40" t="s">
        <v>82</v>
      </c>
      <c r="B110" s="14">
        <v>-2982000</v>
      </c>
      <c r="C110" s="14">
        <v>-651000</v>
      </c>
      <c r="D110" s="14">
        <v>6386000</v>
      </c>
      <c r="E110" s="14">
        <v>5095000</v>
      </c>
      <c r="F110" s="14">
        <v>3559000</v>
      </c>
      <c r="G110" s="14">
        <v>8394000</v>
      </c>
      <c r="H110" s="14">
        <v>1194000</v>
      </c>
      <c r="I110" s="14">
        <v>9961000</v>
      </c>
      <c r="J110" s="14">
        <v>-1162000</v>
      </c>
      <c r="K110" s="14">
        <v>-1507000</v>
      </c>
      <c r="L110" s="14">
        <v>-621000</v>
      </c>
      <c r="M110" s="14">
        <v>7783000</v>
      </c>
      <c r="N110" s="14">
        <v>-7307000</v>
      </c>
      <c r="O110" s="14">
        <v>26860000</v>
      </c>
      <c r="P110" s="14">
        <v>-3183000</v>
      </c>
      <c r="Q110" s="14">
        <v>-1673000</v>
      </c>
      <c r="R110" s="14">
        <v>-4325000</v>
      </c>
      <c r="S110" s="87"/>
      <c r="T110" s="14">
        <v>7848000</v>
      </c>
      <c r="U110" s="14">
        <v>23108000</v>
      </c>
      <c r="V110" s="14">
        <v>4493000</v>
      </c>
      <c r="W110" s="14">
        <v>14697000</v>
      </c>
      <c r="X110" s="14">
        <f t="shared" si="0"/>
        <v>17679000</v>
      </c>
      <c r="Y110" s="87"/>
    </row>
    <row r="111" spans="1:25" ht="14.1" customHeight="1" x14ac:dyDescent="0.3">
      <c r="A111" s="52" t="s">
        <v>83</v>
      </c>
      <c r="B111" s="53">
        <v>6859000</v>
      </c>
      <c r="C111" s="53">
        <v>29484000</v>
      </c>
      <c r="D111" s="53">
        <v>63882000</v>
      </c>
      <c r="E111" s="53">
        <v>64847000</v>
      </c>
      <c r="F111" s="53">
        <v>35828000</v>
      </c>
      <c r="G111" s="53">
        <v>71388000</v>
      </c>
      <c r="H111" s="53">
        <v>54642000</v>
      </c>
      <c r="I111" s="53">
        <v>54514000</v>
      </c>
      <c r="J111" s="53">
        <v>22723000</v>
      </c>
      <c r="K111" s="53">
        <v>36851000</v>
      </c>
      <c r="L111" s="53">
        <v>37715000</v>
      </c>
      <c r="M111" s="53">
        <v>61162000</v>
      </c>
      <c r="N111" s="53">
        <v>66775000</v>
      </c>
      <c r="O111" s="53">
        <v>29814000</v>
      </c>
      <c r="P111" s="53">
        <v>10014000</v>
      </c>
      <c r="Q111" s="53">
        <v>33949000</v>
      </c>
      <c r="R111" s="53">
        <v>8300000</v>
      </c>
      <c r="S111" s="85"/>
      <c r="T111" s="53">
        <v>165072000</v>
      </c>
      <c r="U111" s="53">
        <v>216372000</v>
      </c>
      <c r="V111" s="53">
        <v>158451000</v>
      </c>
      <c r="W111" s="53">
        <v>140552000</v>
      </c>
      <c r="X111" s="53">
        <f>SUM(X95:X110)</f>
        <v>82077000</v>
      </c>
      <c r="Y111" s="85"/>
    </row>
    <row r="112" spans="1:25" ht="14.1" customHeight="1" x14ac:dyDescent="0.3">
      <c r="A112" s="93"/>
      <c r="B112" s="7"/>
      <c r="C112" s="7"/>
      <c r="D112" s="7"/>
      <c r="E112" s="7"/>
      <c r="F112" s="7"/>
      <c r="G112" s="7"/>
      <c r="H112" s="7"/>
      <c r="I112" s="7"/>
      <c r="J112" s="7"/>
      <c r="K112" s="7"/>
      <c r="L112" s="7"/>
      <c r="M112" s="7"/>
      <c r="N112" s="7"/>
      <c r="O112" s="7"/>
      <c r="P112" s="7"/>
      <c r="Q112" s="7"/>
      <c r="R112" s="7"/>
      <c r="S112" s="87"/>
      <c r="T112" s="7"/>
      <c r="U112" s="7"/>
      <c r="V112" s="7"/>
      <c r="W112" s="7"/>
      <c r="X112" s="7"/>
      <c r="Y112" s="87"/>
    </row>
    <row r="113" spans="1:25" ht="14.1" customHeight="1" x14ac:dyDescent="0.3">
      <c r="A113" s="47" t="s">
        <v>84</v>
      </c>
      <c r="Q113" s="37"/>
      <c r="S113" s="87"/>
      <c r="W113" s="37"/>
      <c r="Y113" s="87"/>
    </row>
    <row r="114" spans="1:25" ht="14.1" customHeight="1" x14ac:dyDescent="0.3">
      <c r="A114" s="39" t="s">
        <v>85</v>
      </c>
      <c r="B114" s="12">
        <v>-7719000</v>
      </c>
      <c r="C114" s="12">
        <v>-6247000</v>
      </c>
      <c r="D114" s="12">
        <v>-6311000</v>
      </c>
      <c r="E114" s="12">
        <v>-5353000</v>
      </c>
      <c r="F114" s="12">
        <v>-8548000</v>
      </c>
      <c r="G114" s="12">
        <v>-6789000</v>
      </c>
      <c r="H114" s="12">
        <v>-5830000</v>
      </c>
      <c r="I114" s="12">
        <v>-6958000</v>
      </c>
      <c r="J114" s="12">
        <v>-11775000</v>
      </c>
      <c r="K114" s="12">
        <v>-9022000</v>
      </c>
      <c r="L114" s="12">
        <v>-12125000</v>
      </c>
      <c r="M114" s="12">
        <v>-10374000</v>
      </c>
      <c r="N114" s="12">
        <v>-12380000</v>
      </c>
      <c r="O114" s="12">
        <v>-10490000</v>
      </c>
      <c r="P114" s="12">
        <v>-11845000</v>
      </c>
      <c r="Q114" s="12">
        <v>-9930000</v>
      </c>
      <c r="R114" s="12">
        <v>-14461000</v>
      </c>
      <c r="S114" s="87"/>
      <c r="T114" s="12">
        <v>-25630000</v>
      </c>
      <c r="U114" s="12">
        <v>-28125000</v>
      </c>
      <c r="V114" s="12">
        <v>-43296000</v>
      </c>
      <c r="W114" s="12">
        <v>-44645000</v>
      </c>
      <c r="X114" s="12">
        <f t="shared" ref="X114:X120" si="1">SUM(O114:R114)</f>
        <v>-46726000</v>
      </c>
      <c r="Y114" s="87"/>
    </row>
    <row r="115" spans="1:25" ht="14.1" customHeight="1" x14ac:dyDescent="0.3">
      <c r="A115" s="39" t="s">
        <v>86</v>
      </c>
      <c r="B115" s="12">
        <v>0</v>
      </c>
      <c r="C115" s="12">
        <v>0</v>
      </c>
      <c r="D115" s="12">
        <v>0</v>
      </c>
      <c r="E115" s="12">
        <v>0</v>
      </c>
      <c r="F115" s="12">
        <v>-72165000</v>
      </c>
      <c r="G115" s="12">
        <v>0</v>
      </c>
      <c r="H115" s="12">
        <v>-109607000</v>
      </c>
      <c r="I115" s="12">
        <v>163000</v>
      </c>
      <c r="J115" s="12">
        <v>0</v>
      </c>
      <c r="K115" s="12">
        <v>-212096000</v>
      </c>
      <c r="L115" s="12">
        <v>253000</v>
      </c>
      <c r="M115" s="12">
        <v>0</v>
      </c>
      <c r="N115" s="12">
        <v>0</v>
      </c>
      <c r="O115" s="12">
        <v>-53721000</v>
      </c>
      <c r="P115" s="12">
        <v>0</v>
      </c>
      <c r="Q115" s="12">
        <v>0</v>
      </c>
      <c r="R115" s="12">
        <v>-19474000</v>
      </c>
      <c r="S115" s="87"/>
      <c r="T115" s="12">
        <v>-1850000</v>
      </c>
      <c r="U115" s="12">
        <v>-181609000</v>
      </c>
      <c r="V115" s="12">
        <v>-211843000</v>
      </c>
      <c r="W115" s="12">
        <v>-53721000</v>
      </c>
      <c r="X115" s="12">
        <f t="shared" si="1"/>
        <v>-73195000</v>
      </c>
      <c r="Y115" s="87"/>
    </row>
    <row r="116" spans="1:25" ht="14.1" customHeight="1" x14ac:dyDescent="0.3">
      <c r="A116" s="39" t="s">
        <v>87</v>
      </c>
      <c r="B116" s="12">
        <v>0</v>
      </c>
      <c r="C116" s="12">
        <v>0</v>
      </c>
      <c r="D116" s="12">
        <v>0</v>
      </c>
      <c r="E116" s="12">
        <v>-1850000</v>
      </c>
      <c r="F116" s="12">
        <v>0</v>
      </c>
      <c r="G116" s="12">
        <v>0</v>
      </c>
      <c r="H116" s="12">
        <v>-31440000</v>
      </c>
      <c r="I116" s="12">
        <v>-199000</v>
      </c>
      <c r="J116" s="12">
        <v>0</v>
      </c>
      <c r="K116" s="12">
        <v>-150000</v>
      </c>
      <c r="L116" s="12">
        <v>-1517000</v>
      </c>
      <c r="M116" s="12">
        <v>-1750000</v>
      </c>
      <c r="N116" s="12">
        <v>0</v>
      </c>
      <c r="O116" s="12">
        <v>0</v>
      </c>
      <c r="P116" s="12">
        <v>0</v>
      </c>
      <c r="Q116" s="12">
        <v>0</v>
      </c>
      <c r="R116" s="12">
        <v>0</v>
      </c>
      <c r="S116" s="87"/>
      <c r="T116" s="12">
        <v>0</v>
      </c>
      <c r="U116" s="12">
        <v>-31639000</v>
      </c>
      <c r="V116" s="12">
        <v>-3417000</v>
      </c>
      <c r="W116" s="12">
        <v>0</v>
      </c>
      <c r="X116" s="12">
        <f t="shared" si="1"/>
        <v>0</v>
      </c>
      <c r="Y116" s="87"/>
    </row>
    <row r="117" spans="1:25" ht="14.1" customHeight="1" x14ac:dyDescent="0.3">
      <c r="A117" s="39" t="s">
        <v>88</v>
      </c>
      <c r="B117" s="12">
        <v>0</v>
      </c>
      <c r="C117" s="12">
        <v>0</v>
      </c>
      <c r="D117" s="12">
        <v>0</v>
      </c>
      <c r="E117" s="12">
        <v>-5000000</v>
      </c>
      <c r="F117" s="12">
        <v>0</v>
      </c>
      <c r="G117" s="12">
        <v>0</v>
      </c>
      <c r="H117" s="12">
        <v>0</v>
      </c>
      <c r="I117" s="12">
        <v>0</v>
      </c>
      <c r="J117" s="12">
        <v>0</v>
      </c>
      <c r="K117" s="12">
        <v>0</v>
      </c>
      <c r="L117" s="12">
        <v>0</v>
      </c>
      <c r="M117" s="12">
        <v>0</v>
      </c>
      <c r="N117" s="12">
        <v>0</v>
      </c>
      <c r="O117" s="12">
        <v>0</v>
      </c>
      <c r="P117" s="12">
        <v>0</v>
      </c>
      <c r="Q117" s="12">
        <v>0</v>
      </c>
      <c r="R117" s="12">
        <v>0</v>
      </c>
      <c r="S117" s="87"/>
      <c r="T117" s="12">
        <v>-5000000</v>
      </c>
      <c r="U117" s="12">
        <v>0</v>
      </c>
      <c r="V117" s="12">
        <v>0</v>
      </c>
      <c r="W117" s="12">
        <v>0</v>
      </c>
      <c r="X117" s="12">
        <f t="shared" si="1"/>
        <v>0</v>
      </c>
      <c r="Y117" s="87"/>
    </row>
    <row r="118" spans="1:25" ht="14.1" customHeight="1" x14ac:dyDescent="0.3">
      <c r="A118" s="39" t="s">
        <v>89</v>
      </c>
      <c r="B118" s="12">
        <v>0</v>
      </c>
      <c r="C118" s="12">
        <v>0</v>
      </c>
      <c r="D118" s="12">
        <v>0</v>
      </c>
      <c r="E118" s="12">
        <v>0</v>
      </c>
      <c r="F118" s="12">
        <v>0</v>
      </c>
      <c r="G118" s="12">
        <v>0</v>
      </c>
      <c r="H118" s="12">
        <v>0</v>
      </c>
      <c r="I118" s="12">
        <v>0</v>
      </c>
      <c r="J118" s="12">
        <v>0</v>
      </c>
      <c r="K118" s="12">
        <v>0</v>
      </c>
      <c r="L118" s="12">
        <v>0</v>
      </c>
      <c r="M118" s="12">
        <v>0</v>
      </c>
      <c r="N118" s="12">
        <v>0</v>
      </c>
      <c r="O118" s="12">
        <v>15752000</v>
      </c>
      <c r="P118" s="12">
        <v>18955000</v>
      </c>
      <c r="Q118" s="12">
        <v>18950000</v>
      </c>
      <c r="R118" s="12">
        <v>18401000</v>
      </c>
      <c r="S118" s="87"/>
      <c r="T118" s="12">
        <v>0</v>
      </c>
      <c r="U118" s="12">
        <v>0</v>
      </c>
      <c r="V118" s="12">
        <v>0</v>
      </c>
      <c r="W118" s="12">
        <v>53657000</v>
      </c>
      <c r="X118" s="12">
        <f t="shared" si="1"/>
        <v>72058000</v>
      </c>
      <c r="Y118" s="87"/>
    </row>
    <row r="119" spans="1:25" ht="14.1" customHeight="1" x14ac:dyDescent="0.3">
      <c r="A119" s="39" t="s">
        <v>90</v>
      </c>
      <c r="B119" s="12">
        <v>-723000</v>
      </c>
      <c r="C119" s="12">
        <v>-854000</v>
      </c>
      <c r="D119" s="12">
        <v>-530000</v>
      </c>
      <c r="E119" s="12">
        <v>-863000</v>
      </c>
      <c r="F119" s="12">
        <v>-489000</v>
      </c>
      <c r="G119" s="12">
        <v>-2907000</v>
      </c>
      <c r="H119" s="12">
        <v>-4494000</v>
      </c>
      <c r="I119" s="12">
        <v>-984000</v>
      </c>
      <c r="J119" s="12">
        <v>-734000</v>
      </c>
      <c r="K119" s="12">
        <v>-6265000</v>
      </c>
      <c r="L119" s="12">
        <v>-4192000</v>
      </c>
      <c r="M119" s="12">
        <v>-5630000</v>
      </c>
      <c r="N119" s="12">
        <v>-3527000</v>
      </c>
      <c r="O119" s="12">
        <v>-1725000</v>
      </c>
      <c r="P119" s="12">
        <v>-4473000</v>
      </c>
      <c r="Q119" s="12">
        <v>-1371000</v>
      </c>
      <c r="R119" s="12">
        <v>-994000</v>
      </c>
      <c r="S119" s="87"/>
      <c r="T119" s="12">
        <v>-2970000</v>
      </c>
      <c r="U119" s="12">
        <v>-8874000</v>
      </c>
      <c r="V119" s="12">
        <v>-16821000</v>
      </c>
      <c r="W119" s="12">
        <v>-11096000</v>
      </c>
      <c r="X119" s="12">
        <f t="shared" si="1"/>
        <v>-8563000</v>
      </c>
      <c r="Y119" s="87"/>
    </row>
    <row r="120" spans="1:25" ht="14.1" customHeight="1" x14ac:dyDescent="0.3">
      <c r="A120" s="40" t="s">
        <v>91</v>
      </c>
      <c r="B120" s="14">
        <v>31000</v>
      </c>
      <c r="C120" s="14">
        <v>74000</v>
      </c>
      <c r="D120" s="14">
        <v>191000</v>
      </c>
      <c r="E120" s="14">
        <v>-156000</v>
      </c>
      <c r="F120" s="14">
        <v>-11000</v>
      </c>
      <c r="G120" s="14">
        <v>-54000</v>
      </c>
      <c r="H120" s="14">
        <v>-73000</v>
      </c>
      <c r="I120" s="14">
        <v>-53000</v>
      </c>
      <c r="J120" s="14">
        <v>-16000</v>
      </c>
      <c r="K120" s="14">
        <v>-265000</v>
      </c>
      <c r="L120" s="14">
        <v>-1000</v>
      </c>
      <c r="M120" s="14">
        <v>109000</v>
      </c>
      <c r="N120" s="14">
        <v>-30000</v>
      </c>
      <c r="O120" s="14">
        <v>-7000</v>
      </c>
      <c r="P120" s="14">
        <v>1576000</v>
      </c>
      <c r="Q120" s="14">
        <v>-50000</v>
      </c>
      <c r="R120" s="14">
        <v>0</v>
      </c>
      <c r="S120" s="87"/>
      <c r="T120" s="14">
        <v>140000</v>
      </c>
      <c r="U120" s="14">
        <v>-191000</v>
      </c>
      <c r="V120" s="14">
        <v>-173000</v>
      </c>
      <c r="W120" s="14">
        <v>1489000</v>
      </c>
      <c r="X120" s="12">
        <f t="shared" si="1"/>
        <v>1519000</v>
      </c>
      <c r="Y120" s="87"/>
    </row>
    <row r="121" spans="1:25" ht="14.1" customHeight="1" x14ac:dyDescent="0.3">
      <c r="A121" s="52" t="s">
        <v>92</v>
      </c>
      <c r="B121" s="53">
        <v>-8411000</v>
      </c>
      <c r="C121" s="53">
        <v>-7027000</v>
      </c>
      <c r="D121" s="53">
        <v>-6650000</v>
      </c>
      <c r="E121" s="53">
        <v>-13222000</v>
      </c>
      <c r="F121" s="53">
        <v>-81213000</v>
      </c>
      <c r="G121" s="53">
        <v>-9750000</v>
      </c>
      <c r="H121" s="53">
        <v>-151444000</v>
      </c>
      <c r="I121" s="53">
        <v>-8031000</v>
      </c>
      <c r="J121" s="53">
        <v>-12525000</v>
      </c>
      <c r="K121" s="53">
        <v>-227798000</v>
      </c>
      <c r="L121" s="53">
        <v>-17582000</v>
      </c>
      <c r="M121" s="53">
        <v>-17645000</v>
      </c>
      <c r="N121" s="53">
        <v>-15937000</v>
      </c>
      <c r="O121" s="53">
        <v>-50191000</v>
      </c>
      <c r="P121" s="53">
        <v>4213000</v>
      </c>
      <c r="Q121" s="53">
        <v>7599000</v>
      </c>
      <c r="R121" s="53">
        <v>-16528000</v>
      </c>
      <c r="S121" s="85"/>
      <c r="T121" s="53">
        <v>-35310000</v>
      </c>
      <c r="U121" s="53">
        <v>-250438000</v>
      </c>
      <c r="V121" s="53">
        <v>-275550000</v>
      </c>
      <c r="W121" s="53">
        <v>-54316000</v>
      </c>
      <c r="X121" s="53">
        <f>SUM(X114:X120)</f>
        <v>-54907000</v>
      </c>
      <c r="Y121" s="85"/>
    </row>
    <row r="122" spans="1:25" ht="14.1" customHeight="1" x14ac:dyDescent="0.3">
      <c r="A122" s="93"/>
      <c r="B122" s="7"/>
      <c r="C122" s="7"/>
      <c r="D122" s="7"/>
      <c r="E122" s="7"/>
      <c r="F122" s="7"/>
      <c r="G122" s="7"/>
      <c r="H122" s="7"/>
      <c r="I122" s="7"/>
      <c r="J122" s="7"/>
      <c r="K122" s="7"/>
      <c r="L122" s="7"/>
      <c r="M122" s="7"/>
      <c r="N122" s="7"/>
      <c r="O122" s="7"/>
      <c r="P122" s="7"/>
      <c r="Q122" s="7"/>
      <c r="R122" s="7"/>
      <c r="S122" s="87"/>
      <c r="T122" s="7"/>
      <c r="U122" s="7"/>
      <c r="V122" s="7"/>
      <c r="W122" s="7"/>
      <c r="X122" s="7"/>
      <c r="Y122" s="87"/>
    </row>
    <row r="123" spans="1:25" ht="14.1" customHeight="1" x14ac:dyDescent="0.3">
      <c r="A123" s="47" t="s">
        <v>93</v>
      </c>
      <c r="Q123" s="37"/>
      <c r="S123" s="87"/>
      <c r="W123" s="37"/>
      <c r="Y123" s="87"/>
    </row>
    <row r="124" spans="1:25" ht="14.1" customHeight="1" x14ac:dyDescent="0.3">
      <c r="A124" s="39" t="s">
        <v>94</v>
      </c>
      <c r="B124" s="12">
        <v>0</v>
      </c>
      <c r="C124" s="12">
        <v>0</v>
      </c>
      <c r="D124" s="12">
        <v>23153000</v>
      </c>
      <c r="E124" s="12">
        <v>0</v>
      </c>
      <c r="F124" s="12">
        <v>0</v>
      </c>
      <c r="G124" s="12">
        <v>0</v>
      </c>
      <c r="H124" s="12">
        <v>0</v>
      </c>
      <c r="I124" s="12">
        <v>0</v>
      </c>
      <c r="J124" s="12">
        <v>0</v>
      </c>
      <c r="K124" s="12">
        <v>0</v>
      </c>
      <c r="L124" s="12">
        <v>0</v>
      </c>
      <c r="M124" s="12">
        <v>0</v>
      </c>
      <c r="N124" s="12">
        <v>0</v>
      </c>
      <c r="O124" s="12">
        <v>0</v>
      </c>
      <c r="P124" s="12">
        <v>0</v>
      </c>
      <c r="Q124" s="12">
        <v>0</v>
      </c>
      <c r="R124" s="12">
        <v>0</v>
      </c>
      <c r="S124" s="87"/>
      <c r="T124" s="12">
        <v>23153000</v>
      </c>
      <c r="U124" s="12">
        <v>0</v>
      </c>
      <c r="V124" s="12">
        <v>0</v>
      </c>
      <c r="W124" s="12">
        <v>0</v>
      </c>
      <c r="X124" s="12">
        <f t="shared" ref="X124:X131" si="2">SUM(O124:R124)</f>
        <v>0</v>
      </c>
      <c r="Y124" s="87"/>
    </row>
    <row r="125" spans="1:25" ht="14.1" customHeight="1" x14ac:dyDescent="0.3">
      <c r="A125" s="39" t="s">
        <v>95</v>
      </c>
      <c r="B125" s="12">
        <v>0</v>
      </c>
      <c r="C125" s="12">
        <v>629000</v>
      </c>
      <c r="D125" s="12">
        <v>0</v>
      </c>
      <c r="E125" s="12">
        <v>542000</v>
      </c>
      <c r="F125" s="12">
        <v>1309000</v>
      </c>
      <c r="G125" s="12">
        <v>492000</v>
      </c>
      <c r="H125" s="12">
        <v>217000</v>
      </c>
      <c r="I125" s="12">
        <v>130000</v>
      </c>
      <c r="J125" s="12">
        <v>0</v>
      </c>
      <c r="K125" s="12">
        <v>568000</v>
      </c>
      <c r="L125" s="12">
        <v>1242000</v>
      </c>
      <c r="M125" s="12">
        <v>0</v>
      </c>
      <c r="N125" s="12">
        <v>3000</v>
      </c>
      <c r="O125" s="12">
        <v>0</v>
      </c>
      <c r="P125" s="12">
        <v>-1000</v>
      </c>
      <c r="Q125" s="12">
        <v>0</v>
      </c>
      <c r="R125" s="12">
        <v>0</v>
      </c>
      <c r="S125" s="87"/>
      <c r="T125" s="12">
        <v>1171000</v>
      </c>
      <c r="U125" s="12">
        <v>2148000</v>
      </c>
      <c r="V125" s="12">
        <v>1810000</v>
      </c>
      <c r="W125" s="12">
        <v>2000</v>
      </c>
      <c r="X125" s="12">
        <f t="shared" si="2"/>
        <v>-1000</v>
      </c>
      <c r="Y125" s="87"/>
    </row>
    <row r="126" spans="1:25" ht="28.35" customHeight="1" x14ac:dyDescent="0.3">
      <c r="A126" s="39" t="s">
        <v>96</v>
      </c>
      <c r="B126" s="12">
        <v>-1761000</v>
      </c>
      <c r="C126" s="12">
        <v>-1675000</v>
      </c>
      <c r="D126" s="12">
        <v>-425000</v>
      </c>
      <c r="E126" s="12">
        <v>-649000</v>
      </c>
      <c r="F126" s="12">
        <v>-13034000</v>
      </c>
      <c r="G126" s="12">
        <v>-7195000</v>
      </c>
      <c r="H126" s="12">
        <v>-1044000</v>
      </c>
      <c r="I126" s="12">
        <v>-1453000</v>
      </c>
      <c r="J126" s="12">
        <v>-18496000</v>
      </c>
      <c r="K126" s="12">
        <v>-2542000</v>
      </c>
      <c r="L126" s="12">
        <v>-938000</v>
      </c>
      <c r="M126" s="12">
        <v>-625000</v>
      </c>
      <c r="N126" s="12">
        <v>-11008000</v>
      </c>
      <c r="O126" s="12">
        <v>-3537000</v>
      </c>
      <c r="P126" s="12">
        <v>-664000</v>
      </c>
      <c r="Q126" s="12">
        <v>-625000</v>
      </c>
      <c r="R126" s="12">
        <v>-7966000</v>
      </c>
      <c r="S126" s="87"/>
      <c r="T126" s="12">
        <v>-4510000</v>
      </c>
      <c r="U126" s="12">
        <v>-22726000</v>
      </c>
      <c r="V126" s="12">
        <v>-22601000</v>
      </c>
      <c r="W126" s="12">
        <v>-15834000</v>
      </c>
      <c r="X126" s="12">
        <f t="shared" si="2"/>
        <v>-12792000</v>
      </c>
      <c r="Y126" s="87"/>
    </row>
    <row r="127" spans="1:25" ht="14.1" customHeight="1" x14ac:dyDescent="0.3">
      <c r="A127" s="39" t="s">
        <v>97</v>
      </c>
      <c r="B127" s="12">
        <v>-6040000</v>
      </c>
      <c r="C127" s="12">
        <v>-6058000</v>
      </c>
      <c r="D127" s="12">
        <v>-6149000</v>
      </c>
      <c r="E127" s="12">
        <v>-6154000</v>
      </c>
      <c r="F127" s="12">
        <v>-7646000</v>
      </c>
      <c r="G127" s="12">
        <v>-7671000</v>
      </c>
      <c r="H127" s="12">
        <v>-7683000</v>
      </c>
      <c r="I127" s="12">
        <v>-7651000</v>
      </c>
      <c r="J127" s="12">
        <v>-8706000</v>
      </c>
      <c r="K127" s="12">
        <v>-8665000</v>
      </c>
      <c r="L127" s="12">
        <v>-8633000</v>
      </c>
      <c r="M127" s="12">
        <v>-8585000</v>
      </c>
      <c r="N127" s="12">
        <v>-9662000</v>
      </c>
      <c r="O127" s="12">
        <v>-9725000</v>
      </c>
      <c r="P127" s="12">
        <v>-9636000</v>
      </c>
      <c r="Q127" s="12">
        <v>-9644000</v>
      </c>
      <c r="R127" s="12">
        <v>-10663000</v>
      </c>
      <c r="S127" s="87"/>
      <c r="T127" s="12">
        <v>-24401000</v>
      </c>
      <c r="U127" s="12">
        <v>-30651000</v>
      </c>
      <c r="V127" s="12">
        <v>-34589000</v>
      </c>
      <c r="W127" s="12">
        <v>-38667000</v>
      </c>
      <c r="X127" s="12">
        <f t="shared" si="2"/>
        <v>-39668000</v>
      </c>
      <c r="Y127" s="87"/>
    </row>
    <row r="128" spans="1:25" ht="14.1" customHeight="1" x14ac:dyDescent="0.3">
      <c r="A128" s="39" t="s">
        <v>98</v>
      </c>
      <c r="B128" s="12">
        <v>0</v>
      </c>
      <c r="C128" s="12">
        <v>0</v>
      </c>
      <c r="D128" s="12">
        <v>0</v>
      </c>
      <c r="E128" s="12">
        <v>0</v>
      </c>
      <c r="F128" s="12">
        <v>0</v>
      </c>
      <c r="G128" s="12">
        <v>0</v>
      </c>
      <c r="H128" s="12">
        <v>0</v>
      </c>
      <c r="I128" s="12">
        <v>0</v>
      </c>
      <c r="J128" s="12">
        <v>0</v>
      </c>
      <c r="K128" s="12">
        <v>50000000</v>
      </c>
      <c r="L128" s="12">
        <v>0</v>
      </c>
      <c r="M128" s="12">
        <v>0</v>
      </c>
      <c r="N128" s="12">
        <v>0</v>
      </c>
      <c r="O128" s="12">
        <v>30000000</v>
      </c>
      <c r="P128" s="12">
        <v>0</v>
      </c>
      <c r="Q128" s="12">
        <v>0</v>
      </c>
      <c r="R128" s="12">
        <v>0</v>
      </c>
      <c r="S128" s="87"/>
      <c r="T128" s="12">
        <v>0</v>
      </c>
      <c r="U128" s="12">
        <v>0</v>
      </c>
      <c r="V128" s="12">
        <v>50000000</v>
      </c>
      <c r="W128" s="12">
        <v>30000000</v>
      </c>
      <c r="X128" s="12">
        <f t="shared" si="2"/>
        <v>30000000</v>
      </c>
      <c r="Y128" s="87"/>
    </row>
    <row r="129" spans="1:25" ht="14.1" customHeight="1" x14ac:dyDescent="0.3">
      <c r="A129" s="39" t="s">
        <v>99</v>
      </c>
      <c r="B129" s="12">
        <v>0</v>
      </c>
      <c r="C129" s="12">
        <v>0</v>
      </c>
      <c r="D129" s="12">
        <v>0</v>
      </c>
      <c r="E129" s="12">
        <v>0</v>
      </c>
      <c r="F129" s="12">
        <v>0</v>
      </c>
      <c r="G129" s="12">
        <v>0</v>
      </c>
      <c r="H129" s="12">
        <v>-4171000</v>
      </c>
      <c r="I129" s="12">
        <v>-22322000</v>
      </c>
      <c r="J129" s="12">
        <v>-38372000</v>
      </c>
      <c r="K129" s="12">
        <v>-18565000</v>
      </c>
      <c r="L129" s="12">
        <v>-16551000</v>
      </c>
      <c r="M129" s="12">
        <v>0</v>
      </c>
      <c r="N129" s="12">
        <v>0</v>
      </c>
      <c r="O129" s="12">
        <v>-4000000</v>
      </c>
      <c r="P129" s="12">
        <v>-15004000</v>
      </c>
      <c r="Q129" s="12">
        <v>-9201000</v>
      </c>
      <c r="R129" s="12">
        <v>0</v>
      </c>
      <c r="S129" s="87"/>
      <c r="T129" s="12">
        <v>0</v>
      </c>
      <c r="U129" s="12">
        <v>-26493000</v>
      </c>
      <c r="V129" s="12">
        <v>-73488000</v>
      </c>
      <c r="W129" s="12">
        <v>-28205000</v>
      </c>
      <c r="X129" s="12">
        <f t="shared" si="2"/>
        <v>-28205000</v>
      </c>
      <c r="Y129" s="87"/>
    </row>
    <row r="130" spans="1:25" ht="14.1" customHeight="1" x14ac:dyDescent="0.3">
      <c r="A130" s="39" t="s">
        <v>100</v>
      </c>
      <c r="B130" s="12">
        <v>0</v>
      </c>
      <c r="C130" s="12">
        <v>0</v>
      </c>
      <c r="D130" s="12">
        <v>0</v>
      </c>
      <c r="E130" s="12">
        <v>0</v>
      </c>
      <c r="F130" s="12">
        <v>0</v>
      </c>
      <c r="G130" s="12">
        <v>0</v>
      </c>
      <c r="H130" s="12">
        <v>0</v>
      </c>
      <c r="I130" s="12">
        <v>0</v>
      </c>
      <c r="J130" s="12">
        <v>0</v>
      </c>
      <c r="K130" s="12">
        <v>0</v>
      </c>
      <c r="L130" s="12">
        <v>0</v>
      </c>
      <c r="M130" s="12">
        <v>0</v>
      </c>
      <c r="N130" s="12">
        <v>-50000000</v>
      </c>
      <c r="O130" s="12">
        <v>0</v>
      </c>
      <c r="P130" s="12">
        <v>0</v>
      </c>
      <c r="Q130" s="12">
        <v>0</v>
      </c>
      <c r="R130" s="12">
        <v>0</v>
      </c>
      <c r="S130" s="87"/>
      <c r="T130" s="12">
        <v>0</v>
      </c>
      <c r="U130" s="12">
        <v>0</v>
      </c>
      <c r="V130" s="12">
        <v>0</v>
      </c>
      <c r="W130" s="12">
        <v>-50000000</v>
      </c>
      <c r="X130" s="12">
        <f t="shared" si="2"/>
        <v>0</v>
      </c>
      <c r="Y130" s="87"/>
    </row>
    <row r="131" spans="1:25" ht="14.1" customHeight="1" x14ac:dyDescent="0.3">
      <c r="A131" s="40" t="s">
        <v>101</v>
      </c>
      <c r="B131" s="14">
        <v>0</v>
      </c>
      <c r="C131" s="14">
        <v>0</v>
      </c>
      <c r="D131" s="14">
        <v>0</v>
      </c>
      <c r="E131" s="14">
        <v>0</v>
      </c>
      <c r="F131" s="14">
        <v>0</v>
      </c>
      <c r="G131" s="14">
        <v>0</v>
      </c>
      <c r="H131" s="14">
        <v>0</v>
      </c>
      <c r="I131" s="14">
        <v>0</v>
      </c>
      <c r="J131" s="14">
        <v>0</v>
      </c>
      <c r="K131" s="14">
        <v>-619000</v>
      </c>
      <c r="L131" s="14">
        <v>0</v>
      </c>
      <c r="M131" s="14">
        <v>0</v>
      </c>
      <c r="N131" s="14">
        <v>0</v>
      </c>
      <c r="O131" s="14">
        <v>0</v>
      </c>
      <c r="P131" s="14">
        <v>0</v>
      </c>
      <c r="Q131" s="14">
        <v>0</v>
      </c>
      <c r="R131" s="14">
        <v>0</v>
      </c>
      <c r="S131" s="87"/>
      <c r="T131" s="14">
        <v>0</v>
      </c>
      <c r="U131" s="14">
        <v>0</v>
      </c>
      <c r="V131" s="14">
        <v>-619000</v>
      </c>
      <c r="W131" s="14">
        <v>0</v>
      </c>
      <c r="X131" s="12">
        <f t="shared" si="2"/>
        <v>0</v>
      </c>
      <c r="Y131" s="87"/>
    </row>
    <row r="132" spans="1:25" ht="14.1" customHeight="1" x14ac:dyDescent="0.3">
      <c r="A132" s="52" t="s">
        <v>102</v>
      </c>
      <c r="B132" s="53">
        <v>-7801000</v>
      </c>
      <c r="C132" s="53">
        <v>-7104000</v>
      </c>
      <c r="D132" s="53">
        <v>16579000</v>
      </c>
      <c r="E132" s="53">
        <v>-6261000</v>
      </c>
      <c r="F132" s="53">
        <v>-19371000</v>
      </c>
      <c r="G132" s="53">
        <v>-14374000</v>
      </c>
      <c r="H132" s="53">
        <v>-12681000</v>
      </c>
      <c r="I132" s="53">
        <v>-31296000</v>
      </c>
      <c r="J132" s="53">
        <v>-65574000</v>
      </c>
      <c r="K132" s="53">
        <v>20177000</v>
      </c>
      <c r="L132" s="53">
        <v>-24880000</v>
      </c>
      <c r="M132" s="53">
        <v>-9210000</v>
      </c>
      <c r="N132" s="53">
        <v>-70667000</v>
      </c>
      <c r="O132" s="53">
        <v>12738000</v>
      </c>
      <c r="P132" s="53">
        <v>-25305000</v>
      </c>
      <c r="Q132" s="53">
        <v>-19470000</v>
      </c>
      <c r="R132" s="53">
        <v>-18629000</v>
      </c>
      <c r="S132" s="85"/>
      <c r="T132" s="53">
        <v>-4587000</v>
      </c>
      <c r="U132" s="53">
        <v>-77722000</v>
      </c>
      <c r="V132" s="53">
        <v>-79487000</v>
      </c>
      <c r="W132" s="53">
        <v>-102704000</v>
      </c>
      <c r="X132" s="53">
        <f>SUM(X124:X131)</f>
        <v>-50666000</v>
      </c>
      <c r="Y132" s="85"/>
    </row>
    <row r="133" spans="1:25" ht="14.1" customHeight="1" x14ac:dyDescent="0.3">
      <c r="A133" s="93"/>
      <c r="B133" s="7"/>
      <c r="C133" s="7"/>
      <c r="D133" s="7"/>
      <c r="E133" s="7"/>
      <c r="F133" s="7"/>
      <c r="G133" s="7"/>
      <c r="H133" s="7"/>
      <c r="I133" s="7"/>
      <c r="J133" s="7"/>
      <c r="K133" s="7"/>
      <c r="L133" s="7"/>
      <c r="M133" s="7"/>
      <c r="N133" s="7"/>
      <c r="O133" s="7"/>
      <c r="P133" s="7"/>
      <c r="Q133" s="7"/>
      <c r="R133" s="7"/>
      <c r="S133" s="87"/>
      <c r="T133" s="7"/>
      <c r="U133" s="7"/>
      <c r="V133" s="7"/>
      <c r="W133" s="7"/>
      <c r="X133" s="7"/>
      <c r="Y133" s="87"/>
    </row>
    <row r="134" spans="1:25" ht="14.1" customHeight="1" x14ac:dyDescent="0.3">
      <c r="A134" s="21" t="s">
        <v>103</v>
      </c>
      <c r="B134" s="14">
        <v>-810000</v>
      </c>
      <c r="C134" s="14">
        <v>93000</v>
      </c>
      <c r="D134" s="14">
        <v>-1841000</v>
      </c>
      <c r="E134" s="14">
        <v>83000</v>
      </c>
      <c r="F134" s="14">
        <v>108000</v>
      </c>
      <c r="G134" s="14">
        <v>-144000</v>
      </c>
      <c r="H134" s="14">
        <v>-984000</v>
      </c>
      <c r="I134" s="14">
        <v>-1749000</v>
      </c>
      <c r="J134" s="14">
        <v>-529000</v>
      </c>
      <c r="K134" s="14">
        <v>-3296000</v>
      </c>
      <c r="L134" s="14">
        <v>-3055000</v>
      </c>
      <c r="M134" s="14">
        <v>4603000</v>
      </c>
      <c r="N134" s="14">
        <v>507000</v>
      </c>
      <c r="O134" s="14">
        <v>-1047000</v>
      </c>
      <c r="P134" s="14">
        <v>-840000</v>
      </c>
      <c r="Q134" s="14">
        <v>3184000</v>
      </c>
      <c r="R134" s="14">
        <v>-1822000</v>
      </c>
      <c r="S134" s="87"/>
      <c r="T134" s="14">
        <v>-2475000</v>
      </c>
      <c r="U134" s="14">
        <v>-2769000</v>
      </c>
      <c r="V134" s="14">
        <v>-2277000</v>
      </c>
      <c r="W134" s="14">
        <v>1804000</v>
      </c>
      <c r="X134" s="12">
        <f t="shared" ref="X134" si="3">SUM(O134:R134)</f>
        <v>-525000</v>
      </c>
      <c r="Y134" s="87"/>
    </row>
    <row r="135" spans="1:25" ht="14.1" customHeight="1" x14ac:dyDescent="0.3">
      <c r="A135" s="7" t="s">
        <v>104</v>
      </c>
      <c r="B135" s="9">
        <v>-10163000</v>
      </c>
      <c r="C135" s="9">
        <v>15446000</v>
      </c>
      <c r="D135" s="9">
        <v>71970000</v>
      </c>
      <c r="E135" s="9">
        <v>45447000</v>
      </c>
      <c r="F135" s="9">
        <v>-64648000</v>
      </c>
      <c r="G135" s="9">
        <v>47120000</v>
      </c>
      <c r="H135" s="9">
        <v>-110467000</v>
      </c>
      <c r="I135" s="9">
        <v>13438000</v>
      </c>
      <c r="J135" s="9">
        <v>-55905000</v>
      </c>
      <c r="K135" s="9">
        <v>-174066000</v>
      </c>
      <c r="L135" s="9">
        <v>-7802000</v>
      </c>
      <c r="M135" s="9">
        <v>38910000</v>
      </c>
      <c r="N135" s="9">
        <v>-19322000</v>
      </c>
      <c r="O135" s="9">
        <v>-8686000</v>
      </c>
      <c r="P135" s="9">
        <v>-11918000</v>
      </c>
      <c r="Q135" s="9">
        <v>25262000</v>
      </c>
      <c r="R135" s="9">
        <v>-28679000</v>
      </c>
      <c r="S135" s="87"/>
      <c r="T135" s="9">
        <v>122700000</v>
      </c>
      <c r="U135" s="9">
        <v>-114557000</v>
      </c>
      <c r="V135" s="9">
        <v>-198863000</v>
      </c>
      <c r="W135" s="9">
        <v>-14664000</v>
      </c>
      <c r="X135" s="9">
        <f>+X111+X121+X132+X134</f>
        <v>-24021000</v>
      </c>
      <c r="Y135" s="87"/>
    </row>
    <row r="136" spans="1:25" ht="14.1" customHeight="1" x14ac:dyDescent="0.3">
      <c r="Q136" s="10"/>
      <c r="S136" s="87"/>
      <c r="W136" s="10"/>
      <c r="Y136" s="87"/>
    </row>
    <row r="137" spans="1:25" ht="14.1" customHeight="1" x14ac:dyDescent="0.3">
      <c r="A137" s="21" t="s">
        <v>105</v>
      </c>
      <c r="B137" s="14">
        <v>305874000</v>
      </c>
      <c r="C137" s="14">
        <v>295711000</v>
      </c>
      <c r="D137" s="14">
        <v>311157000</v>
      </c>
      <c r="E137" s="14">
        <v>383127000</v>
      </c>
      <c r="F137" s="14">
        <v>428574000</v>
      </c>
      <c r="G137" s="14">
        <v>363926000</v>
      </c>
      <c r="H137" s="14">
        <v>411046000</v>
      </c>
      <c r="I137" s="14">
        <v>300579000</v>
      </c>
      <c r="J137" s="14">
        <v>314017000</v>
      </c>
      <c r="K137" s="14">
        <v>258112000</v>
      </c>
      <c r="L137" s="14">
        <v>84046000</v>
      </c>
      <c r="M137" s="14">
        <v>76244000</v>
      </c>
      <c r="N137" s="14">
        <v>115154000</v>
      </c>
      <c r="O137" s="14">
        <v>95832000</v>
      </c>
      <c r="P137" s="14">
        <v>87146000</v>
      </c>
      <c r="Q137" s="14">
        <v>75228000</v>
      </c>
      <c r="R137" s="14">
        <v>100490000</v>
      </c>
      <c r="S137" s="87"/>
      <c r="T137" s="14">
        <v>305874000</v>
      </c>
      <c r="U137" s="14">
        <v>428574000</v>
      </c>
      <c r="V137" s="14">
        <v>314017000</v>
      </c>
      <c r="W137" s="14">
        <f>+V138</f>
        <v>115154000</v>
      </c>
      <c r="X137" s="14">
        <f>+O137</f>
        <v>95832000</v>
      </c>
      <c r="Y137" s="87"/>
    </row>
    <row r="138" spans="1:25" ht="15" customHeight="1" thickBot="1" x14ac:dyDescent="0.35">
      <c r="A138" s="41" t="s">
        <v>106</v>
      </c>
      <c r="B138" s="23">
        <v>295711000</v>
      </c>
      <c r="C138" s="23">
        <v>311157000</v>
      </c>
      <c r="D138" s="23">
        <v>383127000</v>
      </c>
      <c r="E138" s="23">
        <v>428574000</v>
      </c>
      <c r="F138" s="23">
        <v>363926000</v>
      </c>
      <c r="G138" s="23">
        <v>411046000</v>
      </c>
      <c r="H138" s="23">
        <v>300579000</v>
      </c>
      <c r="I138" s="23">
        <v>314017000</v>
      </c>
      <c r="J138" s="23">
        <v>258112000</v>
      </c>
      <c r="K138" s="23">
        <v>84046000</v>
      </c>
      <c r="L138" s="23">
        <v>76244000</v>
      </c>
      <c r="M138" s="23">
        <v>115154000</v>
      </c>
      <c r="N138" s="23">
        <v>95832000</v>
      </c>
      <c r="O138" s="23">
        <v>87146000</v>
      </c>
      <c r="P138" s="23">
        <v>75228000</v>
      </c>
      <c r="Q138" s="23">
        <v>100490000</v>
      </c>
      <c r="R138" s="23">
        <v>71811000</v>
      </c>
      <c r="S138" s="85"/>
      <c r="T138" s="23">
        <v>428574000</v>
      </c>
      <c r="U138" s="23">
        <v>314017000</v>
      </c>
      <c r="V138" s="23">
        <v>115154000</v>
      </c>
      <c r="W138" s="23">
        <v>100490000</v>
      </c>
      <c r="X138" s="23">
        <f>+X135+X137</f>
        <v>71811000</v>
      </c>
      <c r="Y138" s="85"/>
    </row>
    <row r="139" spans="1:25" ht="15" customHeight="1" thickTop="1" x14ac:dyDescent="0.3">
      <c r="A139" s="94"/>
      <c r="B139" s="24"/>
      <c r="C139" s="24"/>
      <c r="D139" s="24"/>
      <c r="E139" s="24"/>
      <c r="F139" s="24"/>
      <c r="G139" s="24"/>
      <c r="H139" s="24"/>
      <c r="I139" s="24"/>
      <c r="J139" s="24"/>
      <c r="K139" s="24"/>
      <c r="L139" s="24"/>
      <c r="M139" s="24"/>
      <c r="N139" s="24"/>
      <c r="O139" s="24"/>
      <c r="P139" s="24"/>
      <c r="Q139" s="24"/>
      <c r="R139" s="24"/>
      <c r="S139" s="87"/>
      <c r="T139" s="24"/>
      <c r="U139" s="24"/>
      <c r="V139" s="24"/>
      <c r="W139" s="24"/>
      <c r="X139" s="24"/>
      <c r="Y139" s="87"/>
    </row>
    <row r="140" spans="1:25" ht="14.1" customHeight="1" x14ac:dyDescent="0.3">
      <c r="A140" s="54" t="s">
        <v>107</v>
      </c>
      <c r="Q140" s="37"/>
      <c r="S140" s="87"/>
      <c r="W140" s="37"/>
      <c r="Y140" s="87"/>
    </row>
    <row r="141" spans="1:25" ht="14.1" customHeight="1" x14ac:dyDescent="0.3">
      <c r="A141" s="39" t="s">
        <v>108</v>
      </c>
      <c r="B141" s="12">
        <v>494000</v>
      </c>
      <c r="C141" s="12">
        <v>433000</v>
      </c>
      <c r="D141" s="12">
        <v>1840000</v>
      </c>
      <c r="E141" s="12">
        <v>5984000</v>
      </c>
      <c r="F141" s="12">
        <v>3363000</v>
      </c>
      <c r="G141" s="12">
        <v>6132000</v>
      </c>
      <c r="H141" s="12">
        <v>5316000</v>
      </c>
      <c r="I141" s="12">
        <v>4281000</v>
      </c>
      <c r="J141" s="12">
        <v>1666000</v>
      </c>
      <c r="K141" s="12">
        <v>11034000</v>
      </c>
      <c r="L141" s="12">
        <v>6776000</v>
      </c>
      <c r="M141" s="12">
        <v>3968000</v>
      </c>
      <c r="N141" s="12">
        <v>-5150000</v>
      </c>
      <c r="O141" s="12">
        <v>11945000</v>
      </c>
      <c r="P141" s="12">
        <v>9175000</v>
      </c>
      <c r="Q141" s="12">
        <v>17097000</v>
      </c>
      <c r="R141" s="12">
        <v>2901000</v>
      </c>
      <c r="S141" s="87"/>
      <c r="T141" s="12">
        <v>8751000</v>
      </c>
      <c r="U141" s="12">
        <v>19092000</v>
      </c>
      <c r="V141" s="12">
        <v>23444000</v>
      </c>
      <c r="W141" s="12">
        <v>33067000</v>
      </c>
      <c r="X141" s="12">
        <v>41118000</v>
      </c>
      <c r="Y141" s="87"/>
    </row>
    <row r="142" spans="1:25" ht="14.1" customHeight="1" x14ac:dyDescent="0.3">
      <c r="A142" s="39" t="s">
        <v>109</v>
      </c>
      <c r="B142" s="12">
        <v>0</v>
      </c>
      <c r="C142" s="12">
        <v>0</v>
      </c>
      <c r="D142" s="12">
        <v>0</v>
      </c>
      <c r="E142" s="12">
        <v>0</v>
      </c>
      <c r="F142" s="12">
        <v>0</v>
      </c>
      <c r="G142" s="12">
        <v>0</v>
      </c>
      <c r="H142" s="12">
        <v>0</v>
      </c>
      <c r="I142" s="12">
        <v>0</v>
      </c>
      <c r="J142" s="12">
        <v>0</v>
      </c>
      <c r="K142" s="12">
        <v>90000</v>
      </c>
      <c r="L142" s="12">
        <v>384000</v>
      </c>
      <c r="M142" s="12">
        <v>571000</v>
      </c>
      <c r="N142" s="12">
        <v>428000</v>
      </c>
      <c r="O142" s="12">
        <v>1000</v>
      </c>
      <c r="P142" s="12">
        <v>803000</v>
      </c>
      <c r="Q142" s="12">
        <v>492000</v>
      </c>
      <c r="R142" s="12">
        <v>509000</v>
      </c>
      <c r="S142" s="85"/>
      <c r="T142" s="12">
        <v>0</v>
      </c>
      <c r="U142" s="12">
        <v>0</v>
      </c>
      <c r="V142" s="12">
        <v>1045000</v>
      </c>
      <c r="W142" s="12">
        <v>1724000</v>
      </c>
      <c r="X142" s="12">
        <v>1805000</v>
      </c>
      <c r="Y142" s="85"/>
    </row>
    <row r="143" spans="1:25" ht="15.75" customHeight="1" x14ac:dyDescent="0.3">
      <c r="Q143" s="10"/>
      <c r="S143" s="85"/>
      <c r="W143" s="10"/>
      <c r="Y143" s="85"/>
    </row>
    <row r="144" spans="1:25" ht="15.75" customHeight="1" x14ac:dyDescent="0.3">
      <c r="A144" s="32" t="s">
        <v>110</v>
      </c>
      <c r="B144" s="36"/>
      <c r="C144" s="36"/>
      <c r="D144" s="36"/>
      <c r="E144" s="36"/>
      <c r="F144" s="36"/>
      <c r="G144" s="36"/>
      <c r="H144" s="36"/>
      <c r="I144" s="36"/>
      <c r="J144" s="36"/>
      <c r="K144" s="36"/>
      <c r="L144" s="36"/>
      <c r="M144" s="36"/>
      <c r="N144" s="36"/>
      <c r="O144" s="36"/>
      <c r="P144" s="36"/>
      <c r="Q144" s="36"/>
      <c r="R144" s="36"/>
      <c r="S144" s="87"/>
      <c r="T144" s="36"/>
      <c r="U144" s="36"/>
      <c r="V144" s="36"/>
      <c r="W144" s="36"/>
      <c r="X144" s="36"/>
      <c r="Y144" s="87"/>
    </row>
    <row r="145" spans="1:25" ht="14.1" customHeight="1" x14ac:dyDescent="0.3">
      <c r="A145" s="37" t="s">
        <v>111</v>
      </c>
      <c r="Q145" s="10"/>
      <c r="S145" s="87"/>
      <c r="W145" s="10"/>
      <c r="Y145" s="87"/>
    </row>
    <row r="146" spans="1:25" ht="14.1" customHeight="1" x14ac:dyDescent="0.3">
      <c r="A146" s="37" t="s">
        <v>112</v>
      </c>
      <c r="B146" s="38">
        <v>6859000</v>
      </c>
      <c r="C146" s="38">
        <v>29484000</v>
      </c>
      <c r="D146" s="38">
        <v>63882000</v>
      </c>
      <c r="E146" s="38">
        <v>64847000</v>
      </c>
      <c r="F146" s="38">
        <v>35828000</v>
      </c>
      <c r="G146" s="38">
        <v>71388000</v>
      </c>
      <c r="H146" s="38">
        <v>54642000</v>
      </c>
      <c r="I146" s="38">
        <v>54514000</v>
      </c>
      <c r="J146" s="38">
        <v>22723000</v>
      </c>
      <c r="K146" s="38">
        <v>36851000</v>
      </c>
      <c r="L146" s="38">
        <v>37715000</v>
      </c>
      <c r="M146" s="38">
        <v>61162000</v>
      </c>
      <c r="N146" s="38">
        <v>66775000</v>
      </c>
      <c r="O146" s="38">
        <v>29814000</v>
      </c>
      <c r="P146" s="38">
        <v>10014000</v>
      </c>
      <c r="Q146" s="38">
        <v>33949000</v>
      </c>
      <c r="R146" s="38">
        <v>8300000</v>
      </c>
      <c r="S146" s="87"/>
      <c r="T146" s="38">
        <v>165072000</v>
      </c>
      <c r="U146" s="38">
        <v>216372000</v>
      </c>
      <c r="V146" s="38">
        <v>158451000</v>
      </c>
      <c r="W146" s="38">
        <v>140552000</v>
      </c>
      <c r="X146" s="38">
        <v>82077000</v>
      </c>
      <c r="Y146" s="87"/>
    </row>
    <row r="147" spans="1:25" ht="14.1" customHeight="1" x14ac:dyDescent="0.3">
      <c r="A147" s="37" t="s">
        <v>92</v>
      </c>
      <c r="B147" s="38">
        <v>-8411000</v>
      </c>
      <c r="C147" s="38">
        <v>-7027000</v>
      </c>
      <c r="D147" s="38">
        <v>-6650000</v>
      </c>
      <c r="E147" s="38">
        <v>-13222000</v>
      </c>
      <c r="F147" s="38">
        <v>-81213000</v>
      </c>
      <c r="G147" s="38">
        <v>-9750000</v>
      </c>
      <c r="H147" s="38">
        <v>-151444000</v>
      </c>
      <c r="I147" s="38">
        <v>-8031000</v>
      </c>
      <c r="J147" s="38">
        <v>-12525000</v>
      </c>
      <c r="K147" s="38">
        <v>-227798000</v>
      </c>
      <c r="L147" s="38">
        <v>-17582000</v>
      </c>
      <c r="M147" s="38">
        <v>-17645000</v>
      </c>
      <c r="N147" s="38">
        <v>-15937000</v>
      </c>
      <c r="O147" s="38">
        <v>-50191000</v>
      </c>
      <c r="P147" s="38">
        <v>4213000</v>
      </c>
      <c r="Q147" s="38">
        <v>7599000</v>
      </c>
      <c r="R147" s="38">
        <v>-16528000</v>
      </c>
      <c r="S147" s="87"/>
      <c r="T147" s="38">
        <v>-35310000</v>
      </c>
      <c r="U147" s="38">
        <v>-250438000</v>
      </c>
      <c r="V147" s="38">
        <v>-275550000</v>
      </c>
      <c r="W147" s="38">
        <v>-54316000</v>
      </c>
      <c r="X147" s="38">
        <v>-54907000</v>
      </c>
      <c r="Y147" s="87"/>
    </row>
    <row r="148" spans="1:25" ht="14.1" customHeight="1" x14ac:dyDescent="0.3">
      <c r="A148" s="37" t="s">
        <v>102</v>
      </c>
      <c r="B148" s="38">
        <v>-7801000</v>
      </c>
      <c r="C148" s="38">
        <v>-7104000</v>
      </c>
      <c r="D148" s="38">
        <v>16579000</v>
      </c>
      <c r="E148" s="38">
        <v>-6261000</v>
      </c>
      <c r="F148" s="38">
        <v>-19371000</v>
      </c>
      <c r="G148" s="38">
        <v>-14374000</v>
      </c>
      <c r="H148" s="38">
        <v>-12681000</v>
      </c>
      <c r="I148" s="38">
        <v>-31296000</v>
      </c>
      <c r="J148" s="38">
        <v>-65574000</v>
      </c>
      <c r="K148" s="38">
        <v>20177000</v>
      </c>
      <c r="L148" s="38">
        <v>-24880000</v>
      </c>
      <c r="M148" s="38">
        <v>-9210000</v>
      </c>
      <c r="N148" s="38">
        <v>-70667000</v>
      </c>
      <c r="O148" s="38">
        <v>12738000</v>
      </c>
      <c r="P148" s="38">
        <v>-25305000</v>
      </c>
      <c r="Q148" s="38">
        <v>-19470000</v>
      </c>
      <c r="R148" s="38">
        <v>-18629000</v>
      </c>
      <c r="S148" s="87"/>
      <c r="T148" s="38">
        <v>-4587000</v>
      </c>
      <c r="U148" s="38">
        <v>-77722000</v>
      </c>
      <c r="V148" s="38">
        <v>-79487000</v>
      </c>
      <c r="W148" s="38">
        <v>-102704000</v>
      </c>
      <c r="X148" s="38">
        <v>-50666000</v>
      </c>
      <c r="Y148" s="87"/>
    </row>
    <row r="149" spans="1:25" ht="14.1" customHeight="1" x14ac:dyDescent="0.3">
      <c r="Q149" s="10"/>
      <c r="S149" s="87"/>
      <c r="W149" s="10"/>
      <c r="Y149" s="87"/>
    </row>
    <row r="150" spans="1:25" ht="14.1" customHeight="1" x14ac:dyDescent="0.3">
      <c r="A150" s="37" t="s">
        <v>113</v>
      </c>
      <c r="Q150" s="10"/>
      <c r="S150" s="87"/>
      <c r="W150" s="10"/>
      <c r="Y150" s="87"/>
    </row>
    <row r="151" spans="1:25" ht="14.1" customHeight="1" x14ac:dyDescent="0.3">
      <c r="A151" s="37" t="s">
        <v>112</v>
      </c>
      <c r="B151" s="38">
        <v>6859000</v>
      </c>
      <c r="C151" s="38">
        <v>29484000</v>
      </c>
      <c r="D151" s="38">
        <v>63882000</v>
      </c>
      <c r="E151" s="38">
        <v>64847000</v>
      </c>
      <c r="F151" s="38">
        <v>35828000</v>
      </c>
      <c r="G151" s="38">
        <v>71388000</v>
      </c>
      <c r="H151" s="38">
        <v>54642000</v>
      </c>
      <c r="I151" s="38">
        <v>54514000</v>
      </c>
      <c r="J151" s="38">
        <v>22723000</v>
      </c>
      <c r="K151" s="38">
        <v>36851000</v>
      </c>
      <c r="L151" s="38">
        <v>37715000</v>
      </c>
      <c r="M151" s="38">
        <v>61162000</v>
      </c>
      <c r="N151" s="38">
        <v>66775000</v>
      </c>
      <c r="O151" s="38">
        <v>29814000</v>
      </c>
      <c r="P151" s="38">
        <v>10014000</v>
      </c>
      <c r="Q151" s="38">
        <v>33949000</v>
      </c>
      <c r="R151" s="38">
        <v>8300000</v>
      </c>
      <c r="S151" s="87"/>
      <c r="T151" s="38">
        <v>165072000</v>
      </c>
      <c r="U151" s="38">
        <v>216372000</v>
      </c>
      <c r="V151" s="38">
        <v>158451000</v>
      </c>
      <c r="W151" s="38">
        <v>140552000</v>
      </c>
      <c r="X151" s="38">
        <v>82077000</v>
      </c>
      <c r="Y151" s="87"/>
    </row>
    <row r="152" spans="1:25" ht="14.1" customHeight="1" x14ac:dyDescent="0.3">
      <c r="A152" s="37" t="s">
        <v>85</v>
      </c>
      <c r="B152" s="12">
        <v>-7719000</v>
      </c>
      <c r="C152" s="12">
        <v>-6247000</v>
      </c>
      <c r="D152" s="12">
        <v>-6311000</v>
      </c>
      <c r="E152" s="12">
        <v>-5353000</v>
      </c>
      <c r="F152" s="12">
        <v>-8548000</v>
      </c>
      <c r="G152" s="12">
        <v>-6789000</v>
      </c>
      <c r="H152" s="12">
        <v>-5830000</v>
      </c>
      <c r="I152" s="12">
        <v>-6958000</v>
      </c>
      <c r="J152" s="12">
        <v>-11775000</v>
      </c>
      <c r="K152" s="12">
        <v>-9022000</v>
      </c>
      <c r="L152" s="12">
        <v>-12125000</v>
      </c>
      <c r="M152" s="12">
        <v>-10374000</v>
      </c>
      <c r="N152" s="12">
        <v>-12380000</v>
      </c>
      <c r="O152" s="12">
        <v>-10490000</v>
      </c>
      <c r="P152" s="12">
        <v>-11845000</v>
      </c>
      <c r="Q152" s="12">
        <v>-9930000</v>
      </c>
      <c r="R152" s="12">
        <v>-14461000</v>
      </c>
      <c r="S152" s="87"/>
      <c r="T152" s="12">
        <v>-25630000</v>
      </c>
      <c r="U152" s="12">
        <v>-28125000</v>
      </c>
      <c r="V152" s="12">
        <v>-43296000</v>
      </c>
      <c r="W152" s="12">
        <v>-44645000</v>
      </c>
      <c r="X152" s="12">
        <v>-46726000</v>
      </c>
      <c r="Y152" s="87"/>
    </row>
    <row r="153" spans="1:25" ht="14.1" customHeight="1" x14ac:dyDescent="0.3">
      <c r="A153" s="37" t="s">
        <v>114</v>
      </c>
      <c r="B153" s="12">
        <v>-723000</v>
      </c>
      <c r="C153" s="12">
        <v>-854000</v>
      </c>
      <c r="D153" s="12">
        <v>-530000</v>
      </c>
      <c r="E153" s="12">
        <v>-863000</v>
      </c>
      <c r="F153" s="12">
        <v>-489000</v>
      </c>
      <c r="G153" s="12">
        <v>-2907000</v>
      </c>
      <c r="H153" s="12">
        <v>-4494000</v>
      </c>
      <c r="I153" s="12">
        <v>-984000</v>
      </c>
      <c r="J153" s="12">
        <v>-734000</v>
      </c>
      <c r="K153" s="12">
        <v>-6265000</v>
      </c>
      <c r="L153" s="12">
        <v>-4192000</v>
      </c>
      <c r="M153" s="12">
        <v>-5630000</v>
      </c>
      <c r="N153" s="12">
        <v>-3527000</v>
      </c>
      <c r="O153" s="12">
        <v>-1725000</v>
      </c>
      <c r="P153" s="12">
        <v>-4473000</v>
      </c>
      <c r="Q153" s="12">
        <v>-1371000</v>
      </c>
      <c r="R153" s="12">
        <v>-994000</v>
      </c>
      <c r="S153" s="87"/>
      <c r="T153" s="12">
        <v>-2970000</v>
      </c>
      <c r="U153" s="12">
        <v>-8874000</v>
      </c>
      <c r="V153" s="12">
        <v>-16821000</v>
      </c>
      <c r="W153" s="12">
        <v>-11096000</v>
      </c>
      <c r="X153" s="12">
        <v>-8563000</v>
      </c>
      <c r="Y153" s="87"/>
    </row>
    <row r="154" spans="1:25" ht="14.1" customHeight="1" x14ac:dyDescent="0.3">
      <c r="A154" s="37" t="s">
        <v>89</v>
      </c>
      <c r="B154" s="12">
        <v>0</v>
      </c>
      <c r="C154" s="12">
        <v>0</v>
      </c>
      <c r="D154" s="12">
        <v>0</v>
      </c>
      <c r="E154" s="12">
        <v>0</v>
      </c>
      <c r="F154" s="12">
        <v>0</v>
      </c>
      <c r="G154" s="12">
        <v>0</v>
      </c>
      <c r="H154" s="12">
        <v>0</v>
      </c>
      <c r="I154" s="12">
        <v>0</v>
      </c>
      <c r="J154" s="12">
        <v>0</v>
      </c>
      <c r="K154" s="12">
        <v>0</v>
      </c>
      <c r="L154" s="12">
        <v>0</v>
      </c>
      <c r="M154" s="12">
        <v>0</v>
      </c>
      <c r="N154" s="12">
        <v>0</v>
      </c>
      <c r="O154" s="12">
        <v>15752000</v>
      </c>
      <c r="P154" s="12">
        <v>18955000</v>
      </c>
      <c r="Q154" s="12">
        <v>18950000</v>
      </c>
      <c r="R154" s="12">
        <v>18401000</v>
      </c>
      <c r="S154" s="87"/>
      <c r="T154" s="12">
        <v>0</v>
      </c>
      <c r="U154" s="12">
        <v>0</v>
      </c>
      <c r="V154" s="12">
        <v>0</v>
      </c>
      <c r="W154" s="12">
        <v>53657000</v>
      </c>
      <c r="X154" s="12">
        <v>72058000</v>
      </c>
      <c r="Y154" s="87"/>
    </row>
    <row r="155" spans="1:25" ht="14.1" customHeight="1" x14ac:dyDescent="0.3">
      <c r="A155" s="20" t="s">
        <v>115</v>
      </c>
      <c r="B155" s="14">
        <v>7759000</v>
      </c>
      <c r="C155" s="14">
        <v>0</v>
      </c>
      <c r="D155" s="14">
        <v>0</v>
      </c>
      <c r="E155" s="14">
        <v>0</v>
      </c>
      <c r="F155" s="14">
        <v>0</v>
      </c>
      <c r="G155" s="14">
        <v>0</v>
      </c>
      <c r="H155" s="14">
        <v>0</v>
      </c>
      <c r="I155" s="14">
        <v>0</v>
      </c>
      <c r="J155" s="14">
        <v>0</v>
      </c>
      <c r="K155" s="14">
        <v>0</v>
      </c>
      <c r="L155" s="14">
        <v>0</v>
      </c>
      <c r="M155" s="14">
        <v>0</v>
      </c>
      <c r="N155" s="14">
        <v>0</v>
      </c>
      <c r="O155" s="14">
        <v>0</v>
      </c>
      <c r="P155" s="14">
        <v>0</v>
      </c>
      <c r="Q155" s="14">
        <v>0</v>
      </c>
      <c r="R155" s="14">
        <v>0</v>
      </c>
      <c r="S155" s="87"/>
      <c r="T155" s="14">
        <v>7759000</v>
      </c>
      <c r="U155" s="14">
        <v>0</v>
      </c>
      <c r="V155" s="14">
        <v>0</v>
      </c>
      <c r="W155" s="14">
        <v>0</v>
      </c>
      <c r="X155" s="14">
        <v>0</v>
      </c>
      <c r="Y155" s="87"/>
    </row>
    <row r="156" spans="1:25" ht="15" customHeight="1" thickBot="1" x14ac:dyDescent="0.35">
      <c r="A156" s="55" t="s">
        <v>116</v>
      </c>
      <c r="B156" s="23">
        <v>6176000</v>
      </c>
      <c r="C156" s="23">
        <v>22383000</v>
      </c>
      <c r="D156" s="23">
        <v>57041000</v>
      </c>
      <c r="E156" s="23">
        <v>58631000</v>
      </c>
      <c r="F156" s="23">
        <v>26791000</v>
      </c>
      <c r="G156" s="23">
        <v>61692000</v>
      </c>
      <c r="H156" s="23">
        <v>44318000</v>
      </c>
      <c r="I156" s="23">
        <v>46572000</v>
      </c>
      <c r="J156" s="23">
        <v>10214000</v>
      </c>
      <c r="K156" s="23">
        <v>21564000</v>
      </c>
      <c r="L156" s="23">
        <v>21398000</v>
      </c>
      <c r="M156" s="23">
        <v>45158000</v>
      </c>
      <c r="N156" s="23">
        <v>50868000</v>
      </c>
      <c r="O156" s="23">
        <v>33351000</v>
      </c>
      <c r="P156" s="23">
        <v>12651000</v>
      </c>
      <c r="Q156" s="23">
        <v>41598000</v>
      </c>
      <c r="R156" s="23">
        <v>11246000</v>
      </c>
      <c r="S156" s="85"/>
      <c r="T156" s="23">
        <v>144231000</v>
      </c>
      <c r="U156" s="23">
        <v>179373000</v>
      </c>
      <c r="V156" s="23">
        <v>98334000</v>
      </c>
      <c r="W156" s="23">
        <v>138468000</v>
      </c>
      <c r="X156" s="23">
        <v>98846000</v>
      </c>
      <c r="Y156" s="85"/>
    </row>
    <row r="157" spans="1:25" ht="15" customHeight="1" thickTop="1" x14ac:dyDescent="0.3">
      <c r="A157" s="24"/>
      <c r="B157" s="24"/>
      <c r="C157" s="24"/>
      <c r="D157" s="24"/>
      <c r="E157" s="24"/>
      <c r="F157" s="24"/>
      <c r="G157" s="24"/>
      <c r="H157" s="24"/>
      <c r="I157" s="24"/>
      <c r="J157" s="24"/>
      <c r="K157" s="24"/>
      <c r="L157" s="24"/>
      <c r="M157" s="24"/>
      <c r="N157" s="24"/>
      <c r="O157" s="24"/>
      <c r="P157" s="24"/>
      <c r="Q157" s="24"/>
      <c r="R157" s="24"/>
      <c r="S157" s="87"/>
      <c r="T157" s="24"/>
      <c r="U157" s="24"/>
      <c r="V157" s="24"/>
      <c r="W157" s="24"/>
      <c r="X157" s="24"/>
      <c r="Y157" s="87"/>
    </row>
    <row r="158" spans="1:25" ht="14.1" customHeight="1" x14ac:dyDescent="0.3">
      <c r="Q158" s="4"/>
      <c r="S158" s="85"/>
      <c r="W158" s="4"/>
      <c r="Y158" s="85"/>
    </row>
    <row r="159" spans="1:25" ht="15.75" customHeight="1" x14ac:dyDescent="0.3">
      <c r="A159" s="32" t="s">
        <v>117</v>
      </c>
      <c r="B159" s="36"/>
      <c r="C159" s="36"/>
      <c r="D159" s="36"/>
      <c r="E159" s="36"/>
      <c r="F159" s="36"/>
      <c r="G159" s="36"/>
      <c r="H159" s="36"/>
      <c r="I159" s="36"/>
      <c r="J159" s="36"/>
      <c r="K159" s="36"/>
      <c r="L159" s="36"/>
      <c r="M159" s="36"/>
      <c r="N159" s="36"/>
      <c r="O159" s="36"/>
      <c r="P159" s="36"/>
      <c r="Q159" s="36"/>
      <c r="R159" s="36"/>
      <c r="S159" s="87"/>
      <c r="T159" s="36"/>
      <c r="U159" s="36"/>
      <c r="V159" s="36"/>
      <c r="W159" s="36"/>
      <c r="X159" s="36"/>
      <c r="Y159" s="87"/>
    </row>
    <row r="160" spans="1:25" ht="14.1" customHeight="1" x14ac:dyDescent="0.3">
      <c r="A160" s="54" t="s">
        <v>118</v>
      </c>
      <c r="Q160" s="10"/>
      <c r="S160" s="87"/>
      <c r="W160" s="10"/>
      <c r="Y160" s="87"/>
    </row>
    <row r="161" spans="1:25" ht="14.1" customHeight="1" x14ac:dyDescent="0.3">
      <c r="A161" s="11" t="s">
        <v>119</v>
      </c>
      <c r="Q161" s="10"/>
      <c r="S161" s="87"/>
      <c r="W161" s="10"/>
      <c r="Y161" s="87"/>
    </row>
    <row r="162" spans="1:25" ht="14.1" customHeight="1" x14ac:dyDescent="0.3">
      <c r="A162" s="11" t="s">
        <v>120</v>
      </c>
      <c r="B162" s="38">
        <v>295711000</v>
      </c>
      <c r="C162" s="38">
        <v>311157000</v>
      </c>
      <c r="D162" s="38">
        <v>383127000</v>
      </c>
      <c r="E162" s="38">
        <v>428574000</v>
      </c>
      <c r="F162" s="38">
        <v>363926000</v>
      </c>
      <c r="G162" s="38">
        <v>411046000</v>
      </c>
      <c r="H162" s="38">
        <v>300579000</v>
      </c>
      <c r="I162" s="38">
        <v>314017000</v>
      </c>
      <c r="J162" s="38">
        <v>258112000</v>
      </c>
      <c r="K162" s="38">
        <v>84046000</v>
      </c>
      <c r="L162" s="38">
        <v>76244000</v>
      </c>
      <c r="M162" s="38">
        <v>115154000</v>
      </c>
      <c r="N162" s="38">
        <v>95832000</v>
      </c>
      <c r="O162" s="38">
        <v>87146000</v>
      </c>
      <c r="P162" s="38">
        <v>75228000</v>
      </c>
      <c r="Q162" s="38">
        <v>100490000</v>
      </c>
      <c r="R162" s="38">
        <v>71811000</v>
      </c>
      <c r="S162" s="87"/>
      <c r="T162" s="38">
        <v>428574000</v>
      </c>
      <c r="U162" s="38">
        <v>314017000</v>
      </c>
      <c r="V162" s="38">
        <v>115154000</v>
      </c>
      <c r="W162" s="38">
        <v>100490000</v>
      </c>
      <c r="X162" s="38">
        <v>71811000</v>
      </c>
      <c r="Y162" s="87"/>
    </row>
    <row r="163" spans="1:25" ht="14.1" customHeight="1" x14ac:dyDescent="0.3">
      <c r="A163" s="11" t="s">
        <v>121</v>
      </c>
      <c r="B163" s="12">
        <v>45216000</v>
      </c>
      <c r="C163" s="12">
        <v>48744000</v>
      </c>
      <c r="D163" s="12">
        <v>48225000</v>
      </c>
      <c r="E163" s="12">
        <v>43846000</v>
      </c>
      <c r="F163" s="12">
        <v>49261000</v>
      </c>
      <c r="G163" s="12">
        <v>49756000</v>
      </c>
      <c r="H163" s="12">
        <v>45323000</v>
      </c>
      <c r="I163" s="12">
        <v>47707000</v>
      </c>
      <c r="J163" s="12">
        <v>44774000</v>
      </c>
      <c r="K163" s="12">
        <v>48816000</v>
      </c>
      <c r="L163" s="12">
        <v>52713000</v>
      </c>
      <c r="M163" s="12">
        <v>67249000</v>
      </c>
      <c r="N163" s="12">
        <v>48303000</v>
      </c>
      <c r="O163" s="12">
        <v>61715000</v>
      </c>
      <c r="P163" s="12">
        <v>85406000</v>
      </c>
      <c r="Q163" s="12">
        <v>91139000</v>
      </c>
      <c r="R163" s="12">
        <v>93993000</v>
      </c>
      <c r="S163" s="87"/>
      <c r="T163" s="12">
        <v>43846000</v>
      </c>
      <c r="U163" s="12">
        <v>47707000</v>
      </c>
      <c r="V163" s="12">
        <v>67249000</v>
      </c>
      <c r="W163" s="12">
        <v>91139000</v>
      </c>
      <c r="X163" s="12">
        <v>93993000</v>
      </c>
      <c r="Y163" s="87"/>
    </row>
    <row r="164" spans="1:25" ht="14.1" customHeight="1" x14ac:dyDescent="0.3">
      <c r="A164" s="13" t="s">
        <v>122</v>
      </c>
      <c r="B164" s="14">
        <v>28769000</v>
      </c>
      <c r="C164" s="14">
        <v>26590000</v>
      </c>
      <c r="D164" s="14">
        <v>19309000</v>
      </c>
      <c r="E164" s="14">
        <v>16650000</v>
      </c>
      <c r="F164" s="14">
        <v>27401000</v>
      </c>
      <c r="G164" s="14">
        <v>23615000</v>
      </c>
      <c r="H164" s="14">
        <v>29774000</v>
      </c>
      <c r="I164" s="14">
        <v>26491000</v>
      </c>
      <c r="J164" s="14">
        <v>36833000</v>
      </c>
      <c r="K164" s="14">
        <v>30394000</v>
      </c>
      <c r="L164" s="14">
        <v>32095000</v>
      </c>
      <c r="M164" s="14">
        <v>33268000</v>
      </c>
      <c r="N164" s="14">
        <v>34765000</v>
      </c>
      <c r="O164" s="14">
        <v>124554000</v>
      </c>
      <c r="P164" s="14">
        <v>108831000</v>
      </c>
      <c r="Q164" s="14">
        <v>100944000</v>
      </c>
      <c r="R164" s="14">
        <v>93095000</v>
      </c>
      <c r="S164" s="87"/>
      <c r="T164" s="14">
        <v>16650000</v>
      </c>
      <c r="U164" s="14">
        <v>26491000</v>
      </c>
      <c r="V164" s="14">
        <v>33268000</v>
      </c>
      <c r="W164" s="14">
        <v>100944000</v>
      </c>
      <c r="X164" s="14">
        <v>93095000</v>
      </c>
      <c r="Y164" s="87"/>
    </row>
    <row r="165" spans="1:25" ht="14.1" customHeight="1" x14ac:dyDescent="0.3">
      <c r="A165" s="7" t="s">
        <v>123</v>
      </c>
      <c r="B165" s="9">
        <v>369696000</v>
      </c>
      <c r="C165" s="9">
        <v>386491000</v>
      </c>
      <c r="D165" s="9">
        <v>450661000</v>
      </c>
      <c r="E165" s="9">
        <v>489070000</v>
      </c>
      <c r="F165" s="9">
        <v>440588000</v>
      </c>
      <c r="G165" s="9">
        <v>484417000</v>
      </c>
      <c r="H165" s="9">
        <v>375676000</v>
      </c>
      <c r="I165" s="9">
        <v>388215000</v>
      </c>
      <c r="J165" s="9">
        <v>339719000</v>
      </c>
      <c r="K165" s="9">
        <v>163256000</v>
      </c>
      <c r="L165" s="9">
        <v>161052000</v>
      </c>
      <c r="M165" s="9">
        <v>215671000</v>
      </c>
      <c r="N165" s="9">
        <v>178900000</v>
      </c>
      <c r="O165" s="9">
        <v>273415000</v>
      </c>
      <c r="P165" s="9">
        <v>269465000</v>
      </c>
      <c r="Q165" s="9">
        <v>292573000</v>
      </c>
      <c r="R165" s="9">
        <v>258899000</v>
      </c>
      <c r="S165" s="87"/>
      <c r="T165" s="9">
        <v>489070000</v>
      </c>
      <c r="U165" s="9">
        <v>388215000</v>
      </c>
      <c r="V165" s="9">
        <v>215671000</v>
      </c>
      <c r="W165" s="9">
        <v>292573000</v>
      </c>
      <c r="X165" s="9">
        <v>258899000</v>
      </c>
      <c r="Y165" s="87"/>
    </row>
    <row r="166" spans="1:25" ht="5.0999999999999996" customHeight="1" x14ac:dyDescent="0.3">
      <c r="Q166" s="10"/>
      <c r="S166" s="87"/>
      <c r="W166" s="10"/>
      <c r="Y166" s="87"/>
    </row>
    <row r="167" spans="1:25" ht="14.1" customHeight="1" x14ac:dyDescent="0.3">
      <c r="A167" s="11" t="s">
        <v>124</v>
      </c>
      <c r="B167" s="12">
        <v>56896000</v>
      </c>
      <c r="C167" s="12">
        <v>54240000</v>
      </c>
      <c r="D167" s="12">
        <v>52686000</v>
      </c>
      <c r="E167" s="12">
        <v>50906000</v>
      </c>
      <c r="F167" s="12">
        <v>50366000</v>
      </c>
      <c r="G167" s="12">
        <v>49990000</v>
      </c>
      <c r="H167" s="12">
        <v>48866000</v>
      </c>
      <c r="I167" s="12">
        <v>48074000</v>
      </c>
      <c r="J167" s="12">
        <v>50206000</v>
      </c>
      <c r="K167" s="12">
        <v>52549000</v>
      </c>
      <c r="L167" s="12">
        <v>55141000</v>
      </c>
      <c r="M167" s="12">
        <v>54548000</v>
      </c>
      <c r="N167" s="12">
        <v>56604000</v>
      </c>
      <c r="O167" s="12">
        <v>59434000</v>
      </c>
      <c r="P167" s="12">
        <v>61929000</v>
      </c>
      <c r="Q167" s="12">
        <v>64300000</v>
      </c>
      <c r="R167" s="12">
        <v>63430000</v>
      </c>
      <c r="S167" s="87"/>
      <c r="T167" s="12">
        <v>50906000</v>
      </c>
      <c r="U167" s="12">
        <v>48074000</v>
      </c>
      <c r="V167" s="12">
        <v>54548000</v>
      </c>
      <c r="W167" s="12">
        <v>64300000</v>
      </c>
      <c r="X167" s="12">
        <v>63430000</v>
      </c>
      <c r="Y167" s="87"/>
    </row>
    <row r="168" spans="1:25" ht="14.1" customHeight="1" x14ac:dyDescent="0.3">
      <c r="A168" s="11" t="s">
        <v>125</v>
      </c>
      <c r="B168" s="12">
        <v>43430000</v>
      </c>
      <c r="C168" s="12">
        <v>42097000</v>
      </c>
      <c r="D168" s="12">
        <v>40856000</v>
      </c>
      <c r="E168" s="12">
        <v>39552000</v>
      </c>
      <c r="F168" s="12">
        <v>37908000</v>
      </c>
      <c r="G168" s="12">
        <v>36336000</v>
      </c>
      <c r="H168" s="12">
        <v>36194000</v>
      </c>
      <c r="I168" s="12">
        <v>34570000</v>
      </c>
      <c r="J168" s="12">
        <v>32935000</v>
      </c>
      <c r="K168" s="12">
        <v>34293000</v>
      </c>
      <c r="L168" s="12">
        <v>32946000</v>
      </c>
      <c r="M168" s="12">
        <v>17593000</v>
      </c>
      <c r="N168" s="12">
        <v>16819000</v>
      </c>
      <c r="O168" s="12">
        <v>17233000</v>
      </c>
      <c r="P168" s="12">
        <v>16229000</v>
      </c>
      <c r="Q168" s="12">
        <v>15395000</v>
      </c>
      <c r="R168" s="12">
        <v>16482000</v>
      </c>
      <c r="S168" s="87"/>
      <c r="T168" s="12">
        <v>39552000</v>
      </c>
      <c r="U168" s="12">
        <v>34570000</v>
      </c>
      <c r="V168" s="12">
        <v>17593000</v>
      </c>
      <c r="W168" s="12">
        <v>15395000</v>
      </c>
      <c r="X168" s="12">
        <v>16482000</v>
      </c>
      <c r="Y168" s="87"/>
    </row>
    <row r="169" spans="1:25" ht="14.1" customHeight="1" x14ac:dyDescent="0.3">
      <c r="A169" s="11" t="s">
        <v>126</v>
      </c>
      <c r="B169" s="12">
        <v>25499000</v>
      </c>
      <c r="C169" s="12">
        <v>25182000</v>
      </c>
      <c r="D169" s="12">
        <v>24459000</v>
      </c>
      <c r="E169" s="12">
        <v>25765000</v>
      </c>
      <c r="F169" s="12">
        <v>45762000</v>
      </c>
      <c r="G169" s="12">
        <v>46409000</v>
      </c>
      <c r="H169" s="12">
        <v>130196000</v>
      </c>
      <c r="I169" s="12">
        <v>123822000</v>
      </c>
      <c r="J169" s="12">
        <v>116859000</v>
      </c>
      <c r="K169" s="12">
        <v>185860000</v>
      </c>
      <c r="L169" s="12">
        <v>172916000</v>
      </c>
      <c r="M169" s="12">
        <v>173087000</v>
      </c>
      <c r="N169" s="12">
        <v>167807000</v>
      </c>
      <c r="O169" s="12">
        <v>202090000</v>
      </c>
      <c r="P169" s="12">
        <v>193785000</v>
      </c>
      <c r="Q169" s="12">
        <v>184396000</v>
      </c>
      <c r="R169" s="12">
        <v>174868000</v>
      </c>
      <c r="S169" s="87"/>
      <c r="T169" s="12">
        <v>25765000</v>
      </c>
      <c r="U169" s="12">
        <v>123822000</v>
      </c>
      <c r="V169" s="12">
        <v>173087000</v>
      </c>
      <c r="W169" s="12">
        <v>184396000</v>
      </c>
      <c r="X169" s="12">
        <v>174868000</v>
      </c>
      <c r="Y169" s="87"/>
    </row>
    <row r="170" spans="1:25" ht="14.1" customHeight="1" x14ac:dyDescent="0.3">
      <c r="A170" s="11" t="s">
        <v>127</v>
      </c>
      <c r="B170" s="12">
        <v>88144000</v>
      </c>
      <c r="C170" s="12">
        <v>88167000</v>
      </c>
      <c r="D170" s="12">
        <v>88727000</v>
      </c>
      <c r="E170" s="12">
        <v>89413000</v>
      </c>
      <c r="F170" s="12">
        <v>149040000</v>
      </c>
      <c r="G170" s="12">
        <v>149069000</v>
      </c>
      <c r="H170" s="12">
        <v>219822000</v>
      </c>
      <c r="I170" s="12">
        <v>219816000</v>
      </c>
      <c r="J170" s="12">
        <v>219176000</v>
      </c>
      <c r="K170" s="12">
        <v>377654000</v>
      </c>
      <c r="L170" s="12">
        <v>379505000</v>
      </c>
      <c r="M170" s="12">
        <v>381920000</v>
      </c>
      <c r="N170" s="12">
        <v>382640000</v>
      </c>
      <c r="O170" s="12">
        <v>383045000</v>
      </c>
      <c r="P170" s="12">
        <v>382166000</v>
      </c>
      <c r="Q170" s="12">
        <v>383325000</v>
      </c>
      <c r="R170" s="12">
        <v>402787000</v>
      </c>
      <c r="S170" s="87"/>
      <c r="T170" s="12">
        <v>89413000</v>
      </c>
      <c r="U170" s="12">
        <v>219816000</v>
      </c>
      <c r="V170" s="12">
        <v>381920000</v>
      </c>
      <c r="W170" s="12">
        <v>383325000</v>
      </c>
      <c r="X170" s="12">
        <v>402787000</v>
      </c>
      <c r="Y170" s="87"/>
    </row>
    <row r="171" spans="1:25" ht="14.1" customHeight="1" x14ac:dyDescent="0.3">
      <c r="A171" s="11" t="s">
        <v>128</v>
      </c>
      <c r="B171" s="12">
        <v>14803000</v>
      </c>
      <c r="C171" s="12">
        <v>13727000</v>
      </c>
      <c r="D171" s="12">
        <v>14665000</v>
      </c>
      <c r="E171" s="12">
        <v>13566000</v>
      </c>
      <c r="F171" s="12">
        <v>10156000</v>
      </c>
      <c r="G171" s="12">
        <v>7867000</v>
      </c>
      <c r="H171" s="12">
        <v>8721000</v>
      </c>
      <c r="I171" s="12">
        <v>10512000</v>
      </c>
      <c r="J171" s="12">
        <v>11559000</v>
      </c>
      <c r="K171" s="12">
        <v>8709000</v>
      </c>
      <c r="L171" s="12">
        <v>12391000</v>
      </c>
      <c r="M171" s="12">
        <v>16533000</v>
      </c>
      <c r="N171" s="12">
        <v>17714000</v>
      </c>
      <c r="O171" s="12">
        <v>1609000</v>
      </c>
      <c r="P171" s="12">
        <v>19545000</v>
      </c>
      <c r="Q171" s="12">
        <v>24874000</v>
      </c>
      <c r="R171" s="12">
        <v>28156000</v>
      </c>
      <c r="S171" s="87"/>
      <c r="T171" s="12">
        <v>13566000</v>
      </c>
      <c r="U171" s="12">
        <v>10512000</v>
      </c>
      <c r="V171" s="12">
        <v>16533000</v>
      </c>
      <c r="W171" s="12">
        <v>24874000</v>
      </c>
      <c r="X171" s="12">
        <v>28156000</v>
      </c>
      <c r="Y171" s="87"/>
    </row>
    <row r="172" spans="1:25" ht="14.1" customHeight="1" x14ac:dyDescent="0.3">
      <c r="A172" s="13" t="s">
        <v>129</v>
      </c>
      <c r="B172" s="14">
        <v>16497000</v>
      </c>
      <c r="C172" s="14">
        <v>16427000</v>
      </c>
      <c r="D172" s="14">
        <v>16228000</v>
      </c>
      <c r="E172" s="14">
        <v>21372000</v>
      </c>
      <c r="F172" s="14">
        <v>21324000</v>
      </c>
      <c r="G172" s="14">
        <v>21764000</v>
      </c>
      <c r="H172" s="14">
        <v>21702000</v>
      </c>
      <c r="I172" s="14">
        <v>26701000</v>
      </c>
      <c r="J172" s="14">
        <v>25524000</v>
      </c>
      <c r="K172" s="14">
        <v>26247000</v>
      </c>
      <c r="L172" s="14">
        <v>26229000</v>
      </c>
      <c r="M172" s="14">
        <v>21832000</v>
      </c>
      <c r="N172" s="14">
        <v>22039000</v>
      </c>
      <c r="O172" s="14">
        <v>67435000</v>
      </c>
      <c r="P172" s="14">
        <v>72801000</v>
      </c>
      <c r="Q172" s="14">
        <v>71152000</v>
      </c>
      <c r="R172" s="14">
        <v>83881000</v>
      </c>
      <c r="S172" s="87"/>
      <c r="T172" s="14">
        <v>21372000</v>
      </c>
      <c r="U172" s="14">
        <v>26701000</v>
      </c>
      <c r="V172" s="14">
        <v>21832000</v>
      </c>
      <c r="W172" s="14">
        <v>71152000</v>
      </c>
      <c r="X172" s="14">
        <v>83881000</v>
      </c>
      <c r="Y172" s="87"/>
    </row>
    <row r="173" spans="1:25" ht="15" customHeight="1" thickBot="1" x14ac:dyDescent="0.35">
      <c r="A173" s="41" t="s">
        <v>130</v>
      </c>
      <c r="B173" s="23">
        <v>614965000</v>
      </c>
      <c r="C173" s="23">
        <v>626331000</v>
      </c>
      <c r="D173" s="23">
        <v>688282000</v>
      </c>
      <c r="E173" s="23">
        <v>729644000</v>
      </c>
      <c r="F173" s="23">
        <v>755144000</v>
      </c>
      <c r="G173" s="23">
        <v>795852000</v>
      </c>
      <c r="H173" s="23">
        <v>841177000</v>
      </c>
      <c r="I173" s="23">
        <v>851710000</v>
      </c>
      <c r="J173" s="23">
        <v>795978000</v>
      </c>
      <c r="K173" s="23">
        <v>848568000</v>
      </c>
      <c r="L173" s="23">
        <v>840180000</v>
      </c>
      <c r="M173" s="23">
        <v>881184000</v>
      </c>
      <c r="N173" s="23">
        <v>842523000</v>
      </c>
      <c r="O173" s="23">
        <v>1004261000</v>
      </c>
      <c r="P173" s="23">
        <v>1015920000</v>
      </c>
      <c r="Q173" s="23">
        <v>1036015000</v>
      </c>
      <c r="R173" s="23">
        <v>1028503000</v>
      </c>
      <c r="S173" s="85"/>
      <c r="T173" s="23">
        <v>729644000</v>
      </c>
      <c r="U173" s="23">
        <v>851710000</v>
      </c>
      <c r="V173" s="23">
        <v>881184000</v>
      </c>
      <c r="W173" s="23">
        <v>1036015000</v>
      </c>
      <c r="X173" s="23">
        <v>1028503000</v>
      </c>
      <c r="Y173" s="85"/>
    </row>
    <row r="174" spans="1:25" ht="15" customHeight="1" thickTop="1" x14ac:dyDescent="0.3">
      <c r="A174" s="57"/>
      <c r="B174" s="24"/>
      <c r="C174" s="24"/>
      <c r="D174" s="24"/>
      <c r="E174" s="24"/>
      <c r="F174" s="24"/>
      <c r="G174" s="24"/>
      <c r="H174" s="24"/>
      <c r="I174" s="24"/>
      <c r="J174" s="24"/>
      <c r="K174" s="24"/>
      <c r="L174" s="24"/>
      <c r="M174" s="24"/>
      <c r="N174" s="24"/>
      <c r="O174" s="24"/>
      <c r="P174" s="24"/>
      <c r="Q174" s="24"/>
      <c r="R174" s="24"/>
      <c r="S174" s="87"/>
      <c r="T174" s="24"/>
      <c r="U174" s="24"/>
      <c r="V174" s="24"/>
      <c r="W174" s="24"/>
      <c r="X174" s="24"/>
      <c r="Y174" s="87"/>
    </row>
    <row r="175" spans="1:25" ht="14.1" customHeight="1" x14ac:dyDescent="0.3">
      <c r="A175" s="47" t="s">
        <v>131</v>
      </c>
      <c r="Q175" s="10"/>
      <c r="S175" s="87"/>
      <c r="W175" s="10"/>
      <c r="Y175" s="87"/>
    </row>
    <row r="176" spans="1:25" ht="14.1" customHeight="1" x14ac:dyDescent="0.3">
      <c r="A176" s="10" t="s">
        <v>132</v>
      </c>
      <c r="Q176" s="10"/>
      <c r="S176" s="87"/>
      <c r="W176" s="10"/>
      <c r="Y176" s="87"/>
    </row>
    <row r="177" spans="1:25" ht="14.1" customHeight="1" x14ac:dyDescent="0.3">
      <c r="A177" s="11" t="s">
        <v>133</v>
      </c>
      <c r="B177" s="12">
        <v>4125000</v>
      </c>
      <c r="C177" s="12">
        <v>4504000</v>
      </c>
      <c r="D177" s="12">
        <v>4109000</v>
      </c>
      <c r="E177" s="12">
        <v>2442000</v>
      </c>
      <c r="F177" s="12">
        <v>6088000</v>
      </c>
      <c r="G177" s="12">
        <v>5402000</v>
      </c>
      <c r="H177" s="12">
        <v>5118000</v>
      </c>
      <c r="I177" s="12">
        <v>10092000</v>
      </c>
      <c r="J177" s="12">
        <v>7208000</v>
      </c>
      <c r="K177" s="12">
        <v>5889000</v>
      </c>
      <c r="L177" s="12">
        <v>6467000</v>
      </c>
      <c r="M177" s="12">
        <v>7183000</v>
      </c>
      <c r="N177" s="12">
        <v>7778000</v>
      </c>
      <c r="O177" s="12">
        <v>6095000</v>
      </c>
      <c r="P177" s="12">
        <v>7147000</v>
      </c>
      <c r="Q177" s="12">
        <v>9108000</v>
      </c>
      <c r="R177" s="12">
        <v>9373000</v>
      </c>
      <c r="S177" s="87"/>
      <c r="T177" s="12">
        <v>2442000</v>
      </c>
      <c r="U177" s="12">
        <v>10092000</v>
      </c>
      <c r="V177" s="12">
        <v>7183000</v>
      </c>
      <c r="W177" s="12">
        <v>9108000</v>
      </c>
      <c r="X177" s="12">
        <v>9373000</v>
      </c>
      <c r="Y177" s="87"/>
    </row>
    <row r="178" spans="1:25" ht="14.1" customHeight="1" x14ac:dyDescent="0.3">
      <c r="A178" s="11" t="s">
        <v>134</v>
      </c>
      <c r="B178" s="12">
        <v>53294000</v>
      </c>
      <c r="C178" s="12">
        <v>51554000</v>
      </c>
      <c r="D178" s="12">
        <v>61377000</v>
      </c>
      <c r="E178" s="12">
        <v>67909000</v>
      </c>
      <c r="F178" s="12">
        <v>65453000</v>
      </c>
      <c r="G178" s="12">
        <v>73889000</v>
      </c>
      <c r="H178" s="12">
        <v>95043000</v>
      </c>
      <c r="I178" s="12">
        <v>99529000</v>
      </c>
      <c r="J178" s="12">
        <v>74131000</v>
      </c>
      <c r="K178" s="12">
        <v>84547000</v>
      </c>
      <c r="L178" s="12">
        <v>80699000</v>
      </c>
      <c r="M178" s="12">
        <v>89387000</v>
      </c>
      <c r="N178" s="12">
        <v>72802000</v>
      </c>
      <c r="O178" s="12">
        <v>112231000</v>
      </c>
      <c r="P178" s="12">
        <v>123834000</v>
      </c>
      <c r="Q178" s="12">
        <v>131443000</v>
      </c>
      <c r="R178" s="12">
        <v>99212000</v>
      </c>
      <c r="S178" s="87"/>
      <c r="T178" s="12">
        <v>67909000</v>
      </c>
      <c r="U178" s="12">
        <v>99529000</v>
      </c>
      <c r="V178" s="12">
        <v>89387000</v>
      </c>
      <c r="W178" s="12">
        <v>131443000</v>
      </c>
      <c r="X178" s="12">
        <v>99212000</v>
      </c>
      <c r="Y178" s="87"/>
    </row>
    <row r="179" spans="1:25" ht="14.1" customHeight="1" x14ac:dyDescent="0.3">
      <c r="A179" s="11" t="s">
        <v>135</v>
      </c>
      <c r="B179" s="12">
        <v>25637000</v>
      </c>
      <c r="C179" s="12">
        <v>24248000</v>
      </c>
      <c r="D179" s="12">
        <v>24976000</v>
      </c>
      <c r="E179" s="12">
        <v>26336000</v>
      </c>
      <c r="F179" s="12">
        <v>28228000</v>
      </c>
      <c r="G179" s="12">
        <v>30317000</v>
      </c>
      <c r="H179" s="12">
        <v>29516000</v>
      </c>
      <c r="I179" s="12">
        <v>29004000</v>
      </c>
      <c r="J179" s="12">
        <v>29816000</v>
      </c>
      <c r="K179" s="12">
        <v>34853000</v>
      </c>
      <c r="L179" s="12">
        <v>35974000</v>
      </c>
      <c r="M179" s="12">
        <v>38649000</v>
      </c>
      <c r="N179" s="12">
        <v>41036000</v>
      </c>
      <c r="O179" s="12">
        <v>40561000</v>
      </c>
      <c r="P179" s="12">
        <v>49678000</v>
      </c>
      <c r="Q179" s="12">
        <v>54859000</v>
      </c>
      <c r="R179" s="12">
        <v>61392000</v>
      </c>
      <c r="S179" s="87"/>
      <c r="T179" s="12">
        <v>26336000</v>
      </c>
      <c r="U179" s="12">
        <v>29004000</v>
      </c>
      <c r="V179" s="12">
        <v>38649000</v>
      </c>
      <c r="W179" s="12">
        <v>54859000</v>
      </c>
      <c r="X179" s="12">
        <v>61392000</v>
      </c>
      <c r="Y179" s="87"/>
    </row>
    <row r="180" spans="1:25" ht="14.1" customHeight="1" x14ac:dyDescent="0.3">
      <c r="A180" s="11" t="s">
        <v>82</v>
      </c>
      <c r="B180" s="12">
        <v>138883000</v>
      </c>
      <c r="C180" s="12">
        <v>138229000</v>
      </c>
      <c r="D180" s="12">
        <v>144657000</v>
      </c>
      <c r="E180" s="12">
        <v>149843000</v>
      </c>
      <c r="F180" s="12">
        <v>153630000</v>
      </c>
      <c r="G180" s="12">
        <v>161935000</v>
      </c>
      <c r="H180" s="12">
        <v>171131000</v>
      </c>
      <c r="I180" s="12">
        <v>180979000</v>
      </c>
      <c r="J180" s="12">
        <v>178734000</v>
      </c>
      <c r="K180" s="12">
        <v>178353000</v>
      </c>
      <c r="L180" s="12">
        <v>174384000</v>
      </c>
      <c r="M180" s="12">
        <v>187070000</v>
      </c>
      <c r="N180" s="12">
        <v>180698000</v>
      </c>
      <c r="O180" s="12">
        <v>207483000</v>
      </c>
      <c r="P180" s="12">
        <v>203100000</v>
      </c>
      <c r="Q180" s="12">
        <v>203463000</v>
      </c>
      <c r="R180" s="12">
        <v>198041000</v>
      </c>
      <c r="S180" s="87"/>
      <c r="T180" s="12">
        <v>149843000</v>
      </c>
      <c r="U180" s="12">
        <v>180979000</v>
      </c>
      <c r="V180" s="12">
        <v>187070000</v>
      </c>
      <c r="W180" s="12">
        <v>203463000</v>
      </c>
      <c r="X180" s="12">
        <v>198041000</v>
      </c>
      <c r="Y180" s="87"/>
    </row>
    <row r="181" spans="1:25" ht="14.1" customHeight="1" x14ac:dyDescent="0.3">
      <c r="A181" s="11" t="s">
        <v>136</v>
      </c>
      <c r="B181" s="12">
        <v>0</v>
      </c>
      <c r="C181" s="12">
        <v>0</v>
      </c>
      <c r="D181" s="12">
        <v>0</v>
      </c>
      <c r="E181" s="12">
        <v>0</v>
      </c>
      <c r="F181" s="12">
        <v>0</v>
      </c>
      <c r="G181" s="12">
        <v>0</v>
      </c>
      <c r="H181" s="12">
        <v>0</v>
      </c>
      <c r="I181" s="12">
        <v>0</v>
      </c>
      <c r="J181" s="12">
        <v>0</v>
      </c>
      <c r="K181" s="12">
        <v>50000000</v>
      </c>
      <c r="L181" s="12">
        <v>50000000</v>
      </c>
      <c r="M181" s="12">
        <v>50000000</v>
      </c>
      <c r="N181" s="12">
        <v>0</v>
      </c>
      <c r="O181" s="12">
        <v>30000000</v>
      </c>
      <c r="P181" s="12">
        <v>30000000</v>
      </c>
      <c r="Q181" s="12">
        <v>30000000</v>
      </c>
      <c r="R181" s="12">
        <v>30000000</v>
      </c>
      <c r="S181" s="87"/>
      <c r="T181" s="12">
        <v>0</v>
      </c>
      <c r="U181" s="12">
        <v>0</v>
      </c>
      <c r="V181" s="12">
        <v>50000000</v>
      </c>
      <c r="W181" s="12">
        <v>30000000</v>
      </c>
      <c r="X181" s="12">
        <v>30000000</v>
      </c>
      <c r="Y181" s="87"/>
    </row>
    <row r="182" spans="1:25" ht="14.1" customHeight="1" x14ac:dyDescent="0.3">
      <c r="A182" s="13" t="s">
        <v>137</v>
      </c>
      <c r="B182" s="14">
        <v>10367000</v>
      </c>
      <c r="C182" s="14">
        <v>10347000</v>
      </c>
      <c r="D182" s="14">
        <v>10111000</v>
      </c>
      <c r="E182" s="14">
        <v>10399000</v>
      </c>
      <c r="F182" s="14">
        <v>11924000</v>
      </c>
      <c r="G182" s="14">
        <v>10993000</v>
      </c>
      <c r="H182" s="14">
        <v>14646000</v>
      </c>
      <c r="I182" s="14">
        <v>14180000</v>
      </c>
      <c r="J182" s="14">
        <v>13997000</v>
      </c>
      <c r="K182" s="14">
        <v>14309000</v>
      </c>
      <c r="L182" s="14">
        <v>12549000</v>
      </c>
      <c r="M182" s="14">
        <v>11445000</v>
      </c>
      <c r="N182" s="14">
        <v>11148000</v>
      </c>
      <c r="O182" s="14">
        <v>11195000</v>
      </c>
      <c r="P182" s="14">
        <v>10505000</v>
      </c>
      <c r="Q182" s="14">
        <v>23513000</v>
      </c>
      <c r="R182" s="14">
        <v>34959000</v>
      </c>
      <c r="S182" s="87"/>
      <c r="T182" s="14">
        <v>10399000</v>
      </c>
      <c r="U182" s="14">
        <v>14180000</v>
      </c>
      <c r="V182" s="14">
        <v>11445000</v>
      </c>
      <c r="W182" s="14">
        <v>23513000</v>
      </c>
      <c r="X182" s="14">
        <v>34959000</v>
      </c>
      <c r="Y182" s="87"/>
    </row>
    <row r="183" spans="1:25" ht="14.1" customHeight="1" x14ac:dyDescent="0.3">
      <c r="A183" s="7" t="s">
        <v>138</v>
      </c>
      <c r="B183" s="9">
        <v>232306000</v>
      </c>
      <c r="C183" s="9">
        <v>228882000</v>
      </c>
      <c r="D183" s="9">
        <v>245230000</v>
      </c>
      <c r="E183" s="9">
        <v>256929000</v>
      </c>
      <c r="F183" s="9">
        <v>265323000</v>
      </c>
      <c r="G183" s="9">
        <v>282536000</v>
      </c>
      <c r="H183" s="9">
        <v>315454000</v>
      </c>
      <c r="I183" s="9">
        <v>333784000</v>
      </c>
      <c r="J183" s="9">
        <v>303886000</v>
      </c>
      <c r="K183" s="9">
        <v>367951000</v>
      </c>
      <c r="L183" s="9">
        <v>360073000</v>
      </c>
      <c r="M183" s="9">
        <v>383734000</v>
      </c>
      <c r="N183" s="9">
        <v>313462000</v>
      </c>
      <c r="O183" s="9">
        <v>407565000</v>
      </c>
      <c r="P183" s="9">
        <v>424264000</v>
      </c>
      <c r="Q183" s="9">
        <v>452386000</v>
      </c>
      <c r="R183" s="9">
        <v>432977000</v>
      </c>
      <c r="S183" s="87"/>
      <c r="T183" s="9">
        <v>256929000</v>
      </c>
      <c r="U183" s="9">
        <v>333784000</v>
      </c>
      <c r="V183" s="9">
        <v>383734000</v>
      </c>
      <c r="W183" s="9">
        <v>452386000</v>
      </c>
      <c r="X183" s="9">
        <v>432977000</v>
      </c>
      <c r="Y183" s="87"/>
    </row>
    <row r="184" spans="1:25" ht="5.0999999999999996" customHeight="1" x14ac:dyDescent="0.3">
      <c r="Q184" s="10"/>
      <c r="S184" s="87"/>
      <c r="W184" s="10"/>
      <c r="Y184" s="87"/>
    </row>
    <row r="185" spans="1:25" ht="14.1" customHeight="1" x14ac:dyDescent="0.3">
      <c r="A185" s="11" t="s">
        <v>139</v>
      </c>
      <c r="B185" s="12">
        <v>0</v>
      </c>
      <c r="C185" s="12">
        <v>0</v>
      </c>
      <c r="D185" s="12">
        <v>0</v>
      </c>
      <c r="E185" s="12">
        <v>0</v>
      </c>
      <c r="F185" s="12">
        <v>0</v>
      </c>
      <c r="G185" s="12">
        <v>0</v>
      </c>
      <c r="H185" s="12">
        <v>3193000</v>
      </c>
      <c r="I185" s="12">
        <v>2781000</v>
      </c>
      <c r="J185" s="12">
        <v>2517000</v>
      </c>
      <c r="K185" s="12">
        <v>4592000</v>
      </c>
      <c r="L185" s="12">
        <v>3495000</v>
      </c>
      <c r="M185" s="12">
        <v>4465000</v>
      </c>
      <c r="N185" s="12">
        <v>4766000</v>
      </c>
      <c r="O185" s="12">
        <v>17255000</v>
      </c>
      <c r="P185" s="12">
        <v>4372000</v>
      </c>
      <c r="Q185" s="12">
        <v>4182000</v>
      </c>
      <c r="R185" s="12">
        <v>3795000</v>
      </c>
      <c r="S185" s="87"/>
      <c r="T185" s="12">
        <v>0</v>
      </c>
      <c r="U185" s="12">
        <v>2781000</v>
      </c>
      <c r="V185" s="12">
        <v>4465000</v>
      </c>
      <c r="W185" s="12">
        <v>4182000</v>
      </c>
      <c r="X185" s="12">
        <v>3795000</v>
      </c>
      <c r="Y185" s="87"/>
    </row>
    <row r="186" spans="1:25" ht="14.1" customHeight="1" x14ac:dyDescent="0.3">
      <c r="A186" s="11" t="s">
        <v>140</v>
      </c>
      <c r="B186" s="12">
        <v>45522000</v>
      </c>
      <c r="C186" s="12">
        <v>44280000</v>
      </c>
      <c r="D186" s="12">
        <v>42954000</v>
      </c>
      <c r="E186" s="12">
        <v>41620000</v>
      </c>
      <c r="F186" s="12">
        <v>40062000</v>
      </c>
      <c r="G186" s="12">
        <v>38678000</v>
      </c>
      <c r="H186" s="12">
        <v>38209000</v>
      </c>
      <c r="I186" s="12">
        <v>36966000</v>
      </c>
      <c r="J186" s="12">
        <v>35857000</v>
      </c>
      <c r="K186" s="12">
        <v>37397000</v>
      </c>
      <c r="L186" s="12">
        <v>35871000</v>
      </c>
      <c r="M186" s="12">
        <v>35611000</v>
      </c>
      <c r="N186" s="12">
        <v>34017000</v>
      </c>
      <c r="O186" s="12">
        <v>33382000</v>
      </c>
      <c r="P186" s="12">
        <v>31451000</v>
      </c>
      <c r="Q186" s="12">
        <v>29404000</v>
      </c>
      <c r="R186" s="12">
        <v>28745000</v>
      </c>
      <c r="S186" s="87"/>
      <c r="T186" s="12">
        <v>41620000</v>
      </c>
      <c r="U186" s="12">
        <v>36966000</v>
      </c>
      <c r="V186" s="12">
        <v>35611000</v>
      </c>
      <c r="W186" s="12">
        <v>29404000</v>
      </c>
      <c r="X186" s="12">
        <v>28745000</v>
      </c>
      <c r="Y186" s="87"/>
    </row>
    <row r="187" spans="1:25" ht="14.1" customHeight="1" x14ac:dyDescent="0.3">
      <c r="A187" s="13" t="s">
        <v>141</v>
      </c>
      <c r="B187" s="14">
        <v>9410000</v>
      </c>
      <c r="C187" s="14">
        <v>9669000</v>
      </c>
      <c r="D187" s="14">
        <v>9858000</v>
      </c>
      <c r="E187" s="14">
        <v>9170000</v>
      </c>
      <c r="F187" s="14">
        <v>9255000</v>
      </c>
      <c r="G187" s="14">
        <v>9304000</v>
      </c>
      <c r="H187" s="14">
        <v>9425000</v>
      </c>
      <c r="I187" s="14">
        <v>9697000</v>
      </c>
      <c r="J187" s="14">
        <v>9295000</v>
      </c>
      <c r="K187" s="14">
        <v>9535000</v>
      </c>
      <c r="L187" s="14">
        <v>10158000</v>
      </c>
      <c r="M187" s="14">
        <v>9892000</v>
      </c>
      <c r="N187" s="14">
        <v>13744000</v>
      </c>
      <c r="O187" s="14">
        <v>26552000</v>
      </c>
      <c r="P187" s="14">
        <v>23870000</v>
      </c>
      <c r="Q187" s="14">
        <v>22949000</v>
      </c>
      <c r="R187" s="14">
        <v>21711000</v>
      </c>
      <c r="S187" s="87"/>
      <c r="T187" s="14">
        <v>9170000</v>
      </c>
      <c r="U187" s="14">
        <v>9697000</v>
      </c>
      <c r="V187" s="14">
        <v>9892000</v>
      </c>
      <c r="W187" s="14">
        <v>22949000</v>
      </c>
      <c r="X187" s="14">
        <v>21711000</v>
      </c>
      <c r="Y187" s="87"/>
    </row>
    <row r="188" spans="1:25" ht="14.1" customHeight="1" x14ac:dyDescent="0.3">
      <c r="A188" s="7" t="s">
        <v>142</v>
      </c>
      <c r="B188" s="9">
        <v>287238000</v>
      </c>
      <c r="C188" s="9">
        <v>282831000</v>
      </c>
      <c r="D188" s="9">
        <v>298042000</v>
      </c>
      <c r="E188" s="9">
        <v>307719000</v>
      </c>
      <c r="F188" s="9">
        <v>314640000</v>
      </c>
      <c r="G188" s="9">
        <v>330518000</v>
      </c>
      <c r="H188" s="9">
        <v>366281000</v>
      </c>
      <c r="I188" s="9">
        <v>383228000</v>
      </c>
      <c r="J188" s="9">
        <v>351555000</v>
      </c>
      <c r="K188" s="9">
        <v>419475000</v>
      </c>
      <c r="L188" s="9">
        <v>409597000</v>
      </c>
      <c r="M188" s="9">
        <v>433702000</v>
      </c>
      <c r="N188" s="9">
        <v>365989000</v>
      </c>
      <c r="O188" s="9">
        <v>484754000</v>
      </c>
      <c r="P188" s="9">
        <v>483957000</v>
      </c>
      <c r="Q188" s="9">
        <v>508921000</v>
      </c>
      <c r="R188" s="9">
        <v>487228000</v>
      </c>
      <c r="S188" s="87"/>
      <c r="T188" s="9">
        <v>307719000</v>
      </c>
      <c r="U188" s="9">
        <v>383228000</v>
      </c>
      <c r="V188" s="9">
        <v>433702000</v>
      </c>
      <c r="W188" s="9">
        <v>508921000</v>
      </c>
      <c r="X188" s="9">
        <v>487228000</v>
      </c>
      <c r="Y188" s="87"/>
    </row>
    <row r="189" spans="1:25" ht="5.0999999999999996" customHeight="1" x14ac:dyDescent="0.3">
      <c r="Q189" s="10"/>
      <c r="S189" s="87"/>
      <c r="W189" s="10"/>
      <c r="Y189" s="87"/>
    </row>
    <row r="190" spans="1:25" ht="14.1" customHeight="1" x14ac:dyDescent="0.3">
      <c r="Q190" s="10"/>
      <c r="S190" s="87"/>
      <c r="W190" s="10"/>
      <c r="Y190" s="87"/>
    </row>
    <row r="191" spans="1:25" ht="14.1" customHeight="1" x14ac:dyDescent="0.3">
      <c r="A191" s="10" t="s">
        <v>143</v>
      </c>
      <c r="Q191" s="10"/>
      <c r="S191" s="87"/>
      <c r="W191" s="10"/>
      <c r="Y191" s="87"/>
    </row>
    <row r="192" spans="1:25" ht="14.1" customHeight="1" x14ac:dyDescent="0.3">
      <c r="A192" s="11" t="s">
        <v>144</v>
      </c>
      <c r="B192" s="12">
        <v>381000</v>
      </c>
      <c r="C192" s="12">
        <v>382000</v>
      </c>
      <c r="D192" s="12">
        <v>387000</v>
      </c>
      <c r="E192" s="12">
        <v>389000</v>
      </c>
      <c r="F192" s="12">
        <v>391000</v>
      </c>
      <c r="G192" s="12">
        <v>392000</v>
      </c>
      <c r="H192" s="12">
        <v>392000</v>
      </c>
      <c r="I192" s="12">
        <v>392000</v>
      </c>
      <c r="J192" s="12">
        <v>394000</v>
      </c>
      <c r="K192" s="12">
        <v>395000</v>
      </c>
      <c r="L192" s="12">
        <v>396000</v>
      </c>
      <c r="M192" s="12">
        <v>396000</v>
      </c>
      <c r="N192" s="12">
        <v>396000</v>
      </c>
      <c r="O192" s="12">
        <v>398000</v>
      </c>
      <c r="P192" s="12">
        <v>399000</v>
      </c>
      <c r="Q192" s="12">
        <v>399000</v>
      </c>
      <c r="R192" s="12">
        <v>399000</v>
      </c>
      <c r="S192" s="87"/>
      <c r="T192" s="12">
        <v>389000</v>
      </c>
      <c r="U192" s="12">
        <v>392000</v>
      </c>
      <c r="V192" s="12">
        <v>396000</v>
      </c>
      <c r="W192" s="12">
        <v>399000</v>
      </c>
      <c r="X192" s="12">
        <v>399000</v>
      </c>
      <c r="Y192" s="87"/>
    </row>
    <row r="193" spans="1:25" ht="14.1" customHeight="1" x14ac:dyDescent="0.3">
      <c r="A193" s="11" t="s">
        <v>145</v>
      </c>
      <c r="B193" s="12">
        <v>-100027000</v>
      </c>
      <c r="C193" s="12">
        <v>-100027000</v>
      </c>
      <c r="D193" s="12">
        <v>-100027000</v>
      </c>
      <c r="E193" s="12">
        <v>-100027000</v>
      </c>
      <c r="F193" s="12">
        <v>-100027000</v>
      </c>
      <c r="G193" s="12">
        <v>-100027000</v>
      </c>
      <c r="H193" s="12">
        <v>-104885000</v>
      </c>
      <c r="I193" s="12">
        <v>-127196000</v>
      </c>
      <c r="J193" s="12">
        <v>-165465000</v>
      </c>
      <c r="K193" s="12">
        <v>-183800000</v>
      </c>
      <c r="L193" s="12">
        <v>-200008000</v>
      </c>
      <c r="M193" s="12">
        <v>-200008000</v>
      </c>
      <c r="N193" s="12">
        <v>-200008000</v>
      </c>
      <c r="O193" s="12">
        <v>-204008000</v>
      </c>
      <c r="P193" s="12">
        <v>-219012000</v>
      </c>
      <c r="Q193" s="12">
        <v>-228213000</v>
      </c>
      <c r="R193" s="12">
        <v>-228213000</v>
      </c>
      <c r="S193" s="87"/>
      <c r="T193" s="12">
        <v>-100027000</v>
      </c>
      <c r="U193" s="12">
        <v>-127196000</v>
      </c>
      <c r="V193" s="12">
        <v>-200008000</v>
      </c>
      <c r="W193" s="12">
        <v>-228213000</v>
      </c>
      <c r="X193" s="12">
        <v>-228213000</v>
      </c>
      <c r="Y193" s="87"/>
    </row>
    <row r="194" spans="1:25" ht="14.1" customHeight="1" x14ac:dyDescent="0.3">
      <c r="A194" s="11" t="s">
        <v>146</v>
      </c>
      <c r="B194" s="12">
        <v>316823000</v>
      </c>
      <c r="C194" s="12">
        <v>319412000</v>
      </c>
      <c r="D194" s="12">
        <v>350428000</v>
      </c>
      <c r="E194" s="12">
        <v>360939000</v>
      </c>
      <c r="F194" s="12">
        <v>357422000</v>
      </c>
      <c r="G194" s="12">
        <v>360404000</v>
      </c>
      <c r="H194" s="12">
        <v>368320000</v>
      </c>
      <c r="I194" s="12">
        <v>376537000</v>
      </c>
      <c r="J194" s="12">
        <v>373765000</v>
      </c>
      <c r="K194" s="12">
        <v>370934000</v>
      </c>
      <c r="L194" s="12">
        <v>380325000</v>
      </c>
      <c r="M194" s="12">
        <v>391482000</v>
      </c>
      <c r="N194" s="12">
        <v>395934000</v>
      </c>
      <c r="O194" s="12">
        <v>402728000</v>
      </c>
      <c r="P194" s="12">
        <v>412861000</v>
      </c>
      <c r="Q194" s="12">
        <v>424229000</v>
      </c>
      <c r="R194" s="12">
        <v>434416000</v>
      </c>
      <c r="S194" s="87"/>
      <c r="T194" s="12">
        <v>360939000</v>
      </c>
      <c r="U194" s="12">
        <v>376537000</v>
      </c>
      <c r="V194" s="12">
        <v>391482000</v>
      </c>
      <c r="W194" s="12">
        <v>424229000</v>
      </c>
      <c r="X194" s="12">
        <v>434416000</v>
      </c>
      <c r="Y194" s="87"/>
    </row>
    <row r="195" spans="1:25" ht="14.1" customHeight="1" x14ac:dyDescent="0.3">
      <c r="A195" s="11" t="s">
        <v>147</v>
      </c>
      <c r="B195" s="12">
        <v>-8668000</v>
      </c>
      <c r="C195" s="12">
        <v>-8414000</v>
      </c>
      <c r="D195" s="12">
        <v>-9128000</v>
      </c>
      <c r="E195" s="12">
        <v>-7681000</v>
      </c>
      <c r="F195" s="12">
        <v>-7455000</v>
      </c>
      <c r="G195" s="12">
        <v>-7391000</v>
      </c>
      <c r="H195" s="12">
        <v>-9233000</v>
      </c>
      <c r="I195" s="12">
        <v>-10788000</v>
      </c>
      <c r="J195" s="12">
        <v>-11674000</v>
      </c>
      <c r="K195" s="12">
        <v>-16619000</v>
      </c>
      <c r="L195" s="12">
        <v>-22720000</v>
      </c>
      <c r="M195" s="12">
        <v>-15439000</v>
      </c>
      <c r="N195" s="12">
        <v>-14020000</v>
      </c>
      <c r="O195" s="12">
        <v>-14131000</v>
      </c>
      <c r="P195" s="12">
        <v>-15588000</v>
      </c>
      <c r="Q195" s="12">
        <v>-11974000</v>
      </c>
      <c r="R195" s="12">
        <v>-13438000</v>
      </c>
      <c r="S195" s="87"/>
      <c r="T195" s="12">
        <v>-7681000</v>
      </c>
      <c r="U195" s="12">
        <v>-10788000</v>
      </c>
      <c r="V195" s="12">
        <v>-15439000</v>
      </c>
      <c r="W195" s="12">
        <v>-11974000</v>
      </c>
      <c r="X195" s="12">
        <v>-13438000</v>
      </c>
      <c r="Y195" s="87"/>
    </row>
    <row r="196" spans="1:25" ht="14.1" customHeight="1" x14ac:dyDescent="0.3">
      <c r="A196" s="13" t="s">
        <v>148</v>
      </c>
      <c r="B196" s="14">
        <v>119218000</v>
      </c>
      <c r="C196" s="14">
        <v>132147000</v>
      </c>
      <c r="D196" s="14">
        <v>148580000</v>
      </c>
      <c r="E196" s="14">
        <v>168305000</v>
      </c>
      <c r="F196" s="14">
        <v>190173000</v>
      </c>
      <c r="G196" s="14">
        <v>211956000</v>
      </c>
      <c r="H196" s="14">
        <v>220302000</v>
      </c>
      <c r="I196" s="14">
        <v>229537000</v>
      </c>
      <c r="J196" s="14">
        <v>247403000</v>
      </c>
      <c r="K196" s="14">
        <v>258183000</v>
      </c>
      <c r="L196" s="14">
        <v>272590000</v>
      </c>
      <c r="M196" s="14">
        <v>271051000</v>
      </c>
      <c r="N196" s="14">
        <v>294232000</v>
      </c>
      <c r="O196" s="14">
        <v>334520000</v>
      </c>
      <c r="P196" s="14">
        <v>353303000</v>
      </c>
      <c r="Q196" s="14">
        <v>342653000</v>
      </c>
      <c r="R196" s="14">
        <v>348111000</v>
      </c>
      <c r="S196" s="87"/>
      <c r="T196" s="14">
        <v>168305000</v>
      </c>
      <c r="U196" s="14">
        <v>229537000</v>
      </c>
      <c r="V196" s="14">
        <v>271051000</v>
      </c>
      <c r="W196" s="14">
        <v>342653000</v>
      </c>
      <c r="X196" s="14">
        <v>348111000</v>
      </c>
      <c r="Y196" s="87"/>
    </row>
    <row r="197" spans="1:25" ht="14.1" customHeight="1" x14ac:dyDescent="0.3">
      <c r="A197" s="56" t="s">
        <v>149</v>
      </c>
      <c r="B197" s="16">
        <v>327727000</v>
      </c>
      <c r="C197" s="16">
        <v>343500000</v>
      </c>
      <c r="D197" s="16">
        <v>390240000</v>
      </c>
      <c r="E197" s="16">
        <v>421925000</v>
      </c>
      <c r="F197" s="16">
        <v>440504000</v>
      </c>
      <c r="G197" s="16">
        <v>465334000</v>
      </c>
      <c r="H197" s="16">
        <v>474896000</v>
      </c>
      <c r="I197" s="16">
        <v>468482000</v>
      </c>
      <c r="J197" s="16">
        <v>444423000</v>
      </c>
      <c r="K197" s="16">
        <v>429093000</v>
      </c>
      <c r="L197" s="16">
        <v>430583000</v>
      </c>
      <c r="M197" s="16">
        <v>447482000</v>
      </c>
      <c r="N197" s="16">
        <v>476534000</v>
      </c>
      <c r="O197" s="16">
        <v>519507000</v>
      </c>
      <c r="P197" s="16">
        <v>531963000</v>
      </c>
      <c r="Q197" s="16">
        <v>527094000</v>
      </c>
      <c r="R197" s="16">
        <v>541275000</v>
      </c>
      <c r="S197" s="87"/>
      <c r="T197" s="16">
        <v>421925000</v>
      </c>
      <c r="U197" s="16">
        <v>468482000</v>
      </c>
      <c r="V197" s="16">
        <v>447482000</v>
      </c>
      <c r="W197" s="16">
        <v>527094000</v>
      </c>
      <c r="X197" s="16">
        <v>541275000</v>
      </c>
      <c r="Y197" s="87"/>
    </row>
    <row r="198" spans="1:25" ht="15" customHeight="1" thickBot="1" x14ac:dyDescent="0.35">
      <c r="A198" s="41" t="s">
        <v>150</v>
      </c>
      <c r="B198" s="23">
        <v>614965000</v>
      </c>
      <c r="C198" s="23">
        <v>626331000</v>
      </c>
      <c r="D198" s="23">
        <v>688282000</v>
      </c>
      <c r="E198" s="23">
        <v>729644000</v>
      </c>
      <c r="F198" s="23">
        <v>755144000</v>
      </c>
      <c r="G198" s="23">
        <v>795852000</v>
      </c>
      <c r="H198" s="23">
        <v>841177000</v>
      </c>
      <c r="I198" s="23">
        <v>851710000</v>
      </c>
      <c r="J198" s="23">
        <v>795978000</v>
      </c>
      <c r="K198" s="23">
        <v>848568000</v>
      </c>
      <c r="L198" s="23">
        <v>840180000</v>
      </c>
      <c r="M198" s="23">
        <v>881184000</v>
      </c>
      <c r="N198" s="23">
        <v>842523000</v>
      </c>
      <c r="O198" s="23">
        <v>1004261000</v>
      </c>
      <c r="P198" s="23">
        <v>1015920000</v>
      </c>
      <c r="Q198" s="23">
        <v>1036015000</v>
      </c>
      <c r="R198" s="23">
        <v>1028503000</v>
      </c>
      <c r="S198" s="85"/>
      <c r="T198" s="23">
        <v>729644000</v>
      </c>
      <c r="U198" s="23">
        <v>851710000</v>
      </c>
      <c r="V198" s="23">
        <v>881184000</v>
      </c>
      <c r="W198" s="23">
        <v>1036015000</v>
      </c>
      <c r="X198" s="23">
        <v>1028503000</v>
      </c>
      <c r="Y198" s="85"/>
    </row>
    <row r="199" spans="1:25" ht="15" customHeight="1" thickTop="1" x14ac:dyDescent="0.3">
      <c r="A199" s="57"/>
      <c r="B199" s="24"/>
      <c r="C199" s="24"/>
      <c r="D199" s="24"/>
      <c r="E199" s="24"/>
      <c r="F199" s="24"/>
      <c r="G199" s="24"/>
      <c r="H199" s="24"/>
      <c r="I199" s="24"/>
      <c r="J199" s="24"/>
      <c r="K199" s="24"/>
      <c r="L199" s="24"/>
      <c r="M199" s="24"/>
      <c r="N199" s="24"/>
      <c r="O199" s="24"/>
      <c r="P199" s="24"/>
      <c r="Q199" s="24"/>
      <c r="R199" s="24"/>
      <c r="S199" s="87"/>
      <c r="T199" s="24"/>
      <c r="U199" s="24"/>
      <c r="V199" s="24"/>
      <c r="W199" s="24"/>
      <c r="X199" s="24"/>
      <c r="Y199" s="87"/>
    </row>
    <row r="200" spans="1:25" ht="14.1" customHeight="1" x14ac:dyDescent="0.3">
      <c r="Q200" s="10"/>
      <c r="S200" s="87"/>
      <c r="W200" s="10"/>
      <c r="Y200" s="87"/>
    </row>
    <row r="201" spans="1:25" ht="15.75" customHeight="1" x14ac:dyDescent="0.3">
      <c r="A201" s="32" t="s">
        <v>151</v>
      </c>
      <c r="B201" s="36"/>
      <c r="C201" s="36"/>
      <c r="D201" s="36"/>
      <c r="E201" s="36"/>
      <c r="F201" s="36"/>
      <c r="G201" s="36"/>
      <c r="H201" s="36"/>
      <c r="I201" s="36"/>
      <c r="J201" s="36"/>
      <c r="K201" s="36"/>
      <c r="L201" s="36"/>
      <c r="M201" s="36"/>
      <c r="N201" s="36"/>
      <c r="O201" s="36"/>
      <c r="P201" s="36"/>
      <c r="Q201" s="36"/>
      <c r="R201" s="36"/>
      <c r="S201" s="87"/>
      <c r="T201" s="36"/>
      <c r="U201" s="36"/>
      <c r="V201" s="36"/>
      <c r="W201" s="36"/>
      <c r="X201" s="36"/>
      <c r="Y201" s="87"/>
    </row>
    <row r="202" spans="1:25" ht="14.1" customHeight="1" x14ac:dyDescent="0.3">
      <c r="Q202" s="10"/>
      <c r="S202" s="87"/>
      <c r="W202" s="10"/>
      <c r="Y202" s="87"/>
    </row>
    <row r="203" spans="1:25" ht="15.75" customHeight="1" x14ac:dyDescent="0.3">
      <c r="A203" s="32" t="s">
        <v>152</v>
      </c>
      <c r="B203" s="36"/>
      <c r="C203" s="36"/>
      <c r="D203" s="36"/>
      <c r="E203" s="36"/>
      <c r="F203" s="36"/>
      <c r="G203" s="36"/>
      <c r="H203" s="36"/>
      <c r="I203" s="36"/>
      <c r="J203" s="36"/>
      <c r="K203" s="36"/>
      <c r="L203" s="36"/>
      <c r="M203" s="36"/>
      <c r="N203" s="36"/>
      <c r="O203" s="36"/>
      <c r="P203" s="36"/>
      <c r="Q203" s="36"/>
      <c r="R203" s="36"/>
      <c r="S203" s="87"/>
      <c r="T203" s="36"/>
      <c r="U203" s="36"/>
      <c r="V203" s="36"/>
      <c r="W203" s="36"/>
      <c r="X203" s="36"/>
      <c r="Y203" s="87"/>
    </row>
    <row r="204" spans="1:25" ht="14.1" customHeight="1" x14ac:dyDescent="0.3">
      <c r="A204" s="39" t="s">
        <v>153</v>
      </c>
      <c r="B204" s="38">
        <v>57018000</v>
      </c>
      <c r="C204" s="38">
        <v>56211000</v>
      </c>
      <c r="D204" s="38">
        <v>59252000</v>
      </c>
      <c r="E204" s="38">
        <v>64118000</v>
      </c>
      <c r="F204" s="38">
        <v>64309000</v>
      </c>
      <c r="G204" s="38">
        <v>68954000</v>
      </c>
      <c r="H204" s="38">
        <v>77264000</v>
      </c>
      <c r="I204" s="38">
        <v>80452000</v>
      </c>
      <c r="J204" s="38">
        <v>79943000</v>
      </c>
      <c r="K204" s="38">
        <v>85896000</v>
      </c>
      <c r="L204" s="38">
        <v>89061000</v>
      </c>
      <c r="M204" s="38">
        <v>98297000</v>
      </c>
      <c r="N204" s="38">
        <v>99140000</v>
      </c>
      <c r="O204" s="38">
        <v>96202000</v>
      </c>
      <c r="P204" s="38">
        <v>123330000</v>
      </c>
      <c r="Q204" s="38">
        <v>109074000</v>
      </c>
      <c r="R204" s="38">
        <v>110427000</v>
      </c>
      <c r="S204" s="87"/>
      <c r="T204" s="38">
        <v>236599000</v>
      </c>
      <c r="U204" s="38">
        <v>290979000</v>
      </c>
      <c r="V204" s="38">
        <v>353197000</v>
      </c>
      <c r="W204" s="38">
        <v>427746000</v>
      </c>
      <c r="X204" s="38">
        <v>439033000</v>
      </c>
      <c r="Y204" s="87"/>
    </row>
    <row r="205" spans="1:25" ht="14.1" customHeight="1" x14ac:dyDescent="0.3">
      <c r="A205" s="39" t="s">
        <v>154</v>
      </c>
      <c r="B205" s="12">
        <v>53796000</v>
      </c>
      <c r="C205" s="12">
        <v>52207000</v>
      </c>
      <c r="D205" s="12">
        <v>53291000</v>
      </c>
      <c r="E205" s="12">
        <v>61371000</v>
      </c>
      <c r="F205" s="12">
        <v>62277000</v>
      </c>
      <c r="G205" s="12">
        <v>64778000</v>
      </c>
      <c r="H205" s="12">
        <v>60301000</v>
      </c>
      <c r="I205" s="12">
        <v>66123000</v>
      </c>
      <c r="J205" s="12">
        <v>62553000</v>
      </c>
      <c r="K205" s="12">
        <v>62931000</v>
      </c>
      <c r="L205" s="12">
        <v>57308000</v>
      </c>
      <c r="M205" s="12">
        <v>60233000</v>
      </c>
      <c r="N205" s="12">
        <v>59034000</v>
      </c>
      <c r="O205" s="12">
        <v>58413000</v>
      </c>
      <c r="P205" s="12">
        <v>56559000</v>
      </c>
      <c r="Q205" s="12">
        <v>57042000</v>
      </c>
      <c r="R205" s="12">
        <v>55400000</v>
      </c>
      <c r="S205" s="87"/>
      <c r="T205" s="12">
        <v>220665000</v>
      </c>
      <c r="U205" s="12">
        <v>253479000</v>
      </c>
      <c r="V205" s="12">
        <v>243025000</v>
      </c>
      <c r="W205" s="12">
        <v>231048000</v>
      </c>
      <c r="X205" s="12">
        <v>227414000</v>
      </c>
      <c r="Y205" s="87"/>
    </row>
    <row r="206" spans="1:25" ht="14.1" customHeight="1" x14ac:dyDescent="0.3">
      <c r="A206" s="40" t="s">
        <v>155</v>
      </c>
      <c r="B206" s="14">
        <v>50471000</v>
      </c>
      <c r="C206" s="14">
        <v>50812000</v>
      </c>
      <c r="D206" s="14">
        <v>52684000</v>
      </c>
      <c r="E206" s="14">
        <v>55455000</v>
      </c>
      <c r="F206" s="14">
        <v>56695000</v>
      </c>
      <c r="G206" s="14">
        <v>56180000</v>
      </c>
      <c r="H206" s="14">
        <v>56874000</v>
      </c>
      <c r="I206" s="14">
        <v>59208000</v>
      </c>
      <c r="J206" s="14">
        <v>56636000</v>
      </c>
      <c r="K206" s="14">
        <v>58045000</v>
      </c>
      <c r="L206" s="14">
        <v>57727000</v>
      </c>
      <c r="M206" s="14">
        <v>59196000</v>
      </c>
      <c r="N206" s="14">
        <v>57106000</v>
      </c>
      <c r="O206" s="14">
        <v>54225000</v>
      </c>
      <c r="P206" s="14">
        <v>53359000</v>
      </c>
      <c r="Q206" s="14">
        <v>51103000</v>
      </c>
      <c r="R206" s="14">
        <v>48488000</v>
      </c>
      <c r="S206" s="87"/>
      <c r="T206" s="14">
        <v>209422000</v>
      </c>
      <c r="U206" s="14">
        <v>228957000</v>
      </c>
      <c r="V206" s="14">
        <v>231604000</v>
      </c>
      <c r="W206" s="14">
        <v>215793000</v>
      </c>
      <c r="X206" s="14">
        <v>207175000</v>
      </c>
      <c r="Y206" s="87"/>
    </row>
    <row r="207" spans="1:25" ht="15" customHeight="1" thickBot="1" x14ac:dyDescent="0.35">
      <c r="A207" s="55" t="s">
        <v>156</v>
      </c>
      <c r="B207" s="23">
        <v>161285000</v>
      </c>
      <c r="C207" s="23">
        <v>159230000</v>
      </c>
      <c r="D207" s="23">
        <v>165227000</v>
      </c>
      <c r="E207" s="23">
        <v>180944000</v>
      </c>
      <c r="F207" s="23">
        <v>183281000</v>
      </c>
      <c r="G207" s="23">
        <v>189912000</v>
      </c>
      <c r="H207" s="23">
        <v>194439000</v>
      </c>
      <c r="I207" s="23">
        <v>205783000</v>
      </c>
      <c r="J207" s="23">
        <v>199132000</v>
      </c>
      <c r="K207" s="23">
        <v>206872000</v>
      </c>
      <c r="L207" s="23">
        <v>204096000</v>
      </c>
      <c r="M207" s="23">
        <v>217726000</v>
      </c>
      <c r="N207" s="23">
        <v>215280000</v>
      </c>
      <c r="O207" s="23">
        <v>208840000</v>
      </c>
      <c r="P207" s="23">
        <v>233248000</v>
      </c>
      <c r="Q207" s="23">
        <v>217219000</v>
      </c>
      <c r="R207" s="23">
        <v>214315000</v>
      </c>
      <c r="S207" s="85"/>
      <c r="T207" s="23">
        <v>666686000</v>
      </c>
      <c r="U207" s="23">
        <v>773415000</v>
      </c>
      <c r="V207" s="23">
        <v>827826000</v>
      </c>
      <c r="W207" s="23">
        <v>874587000</v>
      </c>
      <c r="X207" s="23">
        <v>873622000</v>
      </c>
      <c r="Y207" s="85"/>
    </row>
    <row r="208" spans="1:25" ht="15" customHeight="1" thickTop="1" x14ac:dyDescent="0.3">
      <c r="A208" s="95"/>
      <c r="B208" s="57"/>
      <c r="C208" s="57"/>
      <c r="D208" s="57"/>
      <c r="E208" s="57"/>
      <c r="F208" s="57"/>
      <c r="G208" s="57"/>
      <c r="H208" s="57"/>
      <c r="I208" s="57"/>
      <c r="J208" s="57"/>
      <c r="K208" s="57"/>
      <c r="L208" s="57"/>
      <c r="M208" s="57"/>
      <c r="N208" s="57"/>
      <c r="O208" s="57"/>
      <c r="P208" s="57"/>
      <c r="Q208" s="57"/>
      <c r="R208" s="57"/>
      <c r="S208" s="85"/>
      <c r="T208" s="57"/>
      <c r="U208" s="57"/>
      <c r="V208" s="57"/>
      <c r="W208" s="57"/>
      <c r="X208" s="57"/>
      <c r="Y208" s="85"/>
    </row>
    <row r="209" spans="1:25" ht="15.75" customHeight="1" x14ac:dyDescent="0.3">
      <c r="A209" s="32" t="s">
        <v>157</v>
      </c>
      <c r="B209" s="36"/>
      <c r="C209" s="36"/>
      <c r="D209" s="36"/>
      <c r="E209" s="36"/>
      <c r="F209" s="36"/>
      <c r="G209" s="36"/>
      <c r="H209" s="36"/>
      <c r="I209" s="36"/>
      <c r="J209" s="36"/>
      <c r="K209" s="36"/>
      <c r="L209" s="36"/>
      <c r="M209" s="36"/>
      <c r="N209" s="36"/>
      <c r="O209" s="36"/>
      <c r="P209" s="36"/>
      <c r="Q209" s="36"/>
      <c r="R209" s="36"/>
      <c r="S209" s="87"/>
      <c r="T209" s="36"/>
      <c r="U209" s="36"/>
      <c r="V209" s="36"/>
      <c r="W209" s="36"/>
      <c r="X209" s="36"/>
      <c r="Y209" s="87"/>
    </row>
    <row r="210" spans="1:25" ht="14.1" customHeight="1" x14ac:dyDescent="0.3">
      <c r="A210" s="39" t="s">
        <v>153</v>
      </c>
      <c r="B210" s="58">
        <v>-0.01</v>
      </c>
      <c r="C210" s="58">
        <v>-0.03</v>
      </c>
      <c r="D210" s="58">
        <v>0.06</v>
      </c>
      <c r="E210" s="58">
        <v>0.13</v>
      </c>
      <c r="F210" s="58">
        <v>0.13</v>
      </c>
      <c r="G210" s="58">
        <v>0.23</v>
      </c>
      <c r="H210" s="58">
        <v>0.3</v>
      </c>
      <c r="I210" s="58">
        <v>0.25</v>
      </c>
      <c r="J210" s="58">
        <v>0.24</v>
      </c>
      <c r="K210" s="58">
        <v>0.25</v>
      </c>
      <c r="L210" s="58">
        <v>0.15</v>
      </c>
      <c r="M210" s="58">
        <v>0.22</v>
      </c>
      <c r="N210" s="26">
        <v>0.24</v>
      </c>
      <c r="O210" s="26">
        <v>0.12</v>
      </c>
      <c r="P210" s="26">
        <v>0.38</v>
      </c>
      <c r="Q210" s="26">
        <v>0.11</v>
      </c>
      <c r="R210" s="26">
        <v>0.11</v>
      </c>
      <c r="S210" s="85"/>
      <c r="T210" s="58">
        <v>0.04</v>
      </c>
      <c r="U210" s="58">
        <v>0.23</v>
      </c>
      <c r="V210" s="58">
        <v>0.21</v>
      </c>
      <c r="W210" s="58">
        <v>0.21</v>
      </c>
      <c r="X210" s="10"/>
      <c r="Y210" s="85"/>
    </row>
    <row r="211" spans="1:25" ht="14.1" customHeight="1" x14ac:dyDescent="0.3">
      <c r="A211" s="39" t="s">
        <v>154</v>
      </c>
      <c r="B211" s="58">
        <v>-0.03</v>
      </c>
      <c r="C211" s="58">
        <v>-0.03</v>
      </c>
      <c r="D211" s="58">
        <v>0.03</v>
      </c>
      <c r="E211" s="58">
        <v>0.08</v>
      </c>
      <c r="F211" s="58">
        <v>0.16</v>
      </c>
      <c r="G211" s="58">
        <v>0.24</v>
      </c>
      <c r="H211" s="58">
        <v>0.13</v>
      </c>
      <c r="I211" s="58">
        <v>0.08</v>
      </c>
      <c r="J211" s="26">
        <v>0</v>
      </c>
      <c r="K211" s="58">
        <v>-0.03</v>
      </c>
      <c r="L211" s="58">
        <v>-0.05</v>
      </c>
      <c r="M211" s="58">
        <v>-0.09</v>
      </c>
      <c r="N211" s="26">
        <v>-0.06</v>
      </c>
      <c r="O211" s="26">
        <v>-7.0000000000000007E-2</v>
      </c>
      <c r="P211" s="26">
        <v>-0.01</v>
      </c>
      <c r="Q211" s="26">
        <v>-0.05</v>
      </c>
      <c r="R211" s="26">
        <v>-0.06</v>
      </c>
      <c r="S211" s="85"/>
      <c r="T211" s="58">
        <v>0.02</v>
      </c>
      <c r="U211" s="58">
        <v>0.15</v>
      </c>
      <c r="V211" s="58">
        <v>-0.04</v>
      </c>
      <c r="W211" s="58">
        <v>-0.05</v>
      </c>
      <c r="X211" s="10"/>
      <c r="Y211" s="85"/>
    </row>
    <row r="212" spans="1:25" ht="14.1" customHeight="1" x14ac:dyDescent="0.3">
      <c r="A212" s="40" t="s">
        <v>155</v>
      </c>
      <c r="B212" s="28">
        <v>0</v>
      </c>
      <c r="C212" s="59">
        <v>0.01</v>
      </c>
      <c r="D212" s="59">
        <v>0.03</v>
      </c>
      <c r="E212" s="59">
        <v>0.05</v>
      </c>
      <c r="F212" s="59">
        <v>0.12</v>
      </c>
      <c r="G212" s="59">
        <v>0.11</v>
      </c>
      <c r="H212" s="59">
        <v>0.08</v>
      </c>
      <c r="I212" s="59">
        <v>7.0000000000000007E-2</v>
      </c>
      <c r="J212" s="28">
        <v>0</v>
      </c>
      <c r="K212" s="59">
        <v>0.03</v>
      </c>
      <c r="L212" s="59">
        <v>0.01</v>
      </c>
      <c r="M212" s="28">
        <v>0</v>
      </c>
      <c r="N212" s="28">
        <v>0.01</v>
      </c>
      <c r="O212" s="28">
        <v>-7.0000000000000007E-2</v>
      </c>
      <c r="P212" s="28">
        <v>-0.08</v>
      </c>
      <c r="Q212" s="28">
        <v>-0.14000000000000001</v>
      </c>
      <c r="R212" s="28">
        <v>-0.15</v>
      </c>
      <c r="S212" s="85"/>
      <c r="T212" s="59">
        <v>0.02</v>
      </c>
      <c r="U212" s="59">
        <v>0.09</v>
      </c>
      <c r="V212" s="59">
        <v>0.01</v>
      </c>
      <c r="W212" s="59">
        <v>-7.0000000000000007E-2</v>
      </c>
      <c r="X212" s="21"/>
      <c r="Y212" s="85"/>
    </row>
    <row r="213" spans="1:25" ht="15" customHeight="1" thickBot="1" x14ac:dyDescent="0.35">
      <c r="A213" s="55" t="s">
        <v>156</v>
      </c>
      <c r="B213" s="60">
        <v>-0.01</v>
      </c>
      <c r="C213" s="60">
        <v>-0.02</v>
      </c>
      <c r="D213" s="60">
        <v>0.04</v>
      </c>
      <c r="E213" s="60">
        <v>0.09</v>
      </c>
      <c r="F213" s="60">
        <v>0.14000000000000001</v>
      </c>
      <c r="G213" s="60">
        <v>0.19</v>
      </c>
      <c r="H213" s="60">
        <v>0.18</v>
      </c>
      <c r="I213" s="60">
        <v>0.14000000000000001</v>
      </c>
      <c r="J213" s="60">
        <v>0.09</v>
      </c>
      <c r="K213" s="60">
        <v>0.09</v>
      </c>
      <c r="L213" s="60">
        <v>0.05</v>
      </c>
      <c r="M213" s="60">
        <v>0.06</v>
      </c>
      <c r="N213" s="31">
        <v>0.08</v>
      </c>
      <c r="O213" s="31">
        <v>0.01</v>
      </c>
      <c r="P213" s="31">
        <v>0.14000000000000001</v>
      </c>
      <c r="Q213" s="31">
        <v>0</v>
      </c>
      <c r="R213" s="31">
        <v>0</v>
      </c>
      <c r="S213" s="85"/>
      <c r="T213" s="60">
        <v>0.02</v>
      </c>
      <c r="U213" s="60">
        <v>0.16</v>
      </c>
      <c r="V213" s="60">
        <v>7.0000000000000007E-2</v>
      </c>
      <c r="W213" s="60">
        <v>0.06</v>
      </c>
      <c r="X213" s="41"/>
      <c r="Y213" s="85"/>
    </row>
    <row r="214" spans="1:25" ht="15" customHeight="1" thickTop="1" x14ac:dyDescent="0.3">
      <c r="A214" s="95"/>
      <c r="B214" s="57"/>
      <c r="C214" s="57"/>
      <c r="D214" s="57"/>
      <c r="E214" s="57"/>
      <c r="F214" s="57"/>
      <c r="G214" s="57"/>
      <c r="H214" s="57"/>
      <c r="I214" s="57"/>
      <c r="J214" s="57"/>
      <c r="K214" s="57"/>
      <c r="L214" s="57"/>
      <c r="M214" s="57"/>
      <c r="N214" s="57"/>
      <c r="O214" s="57"/>
      <c r="P214" s="57"/>
      <c r="Q214" s="57"/>
      <c r="R214" s="57"/>
      <c r="S214" s="85"/>
      <c r="T214" s="57"/>
      <c r="U214" s="57"/>
      <c r="V214" s="57"/>
      <c r="W214" s="57"/>
      <c r="X214" s="57"/>
      <c r="Y214" s="85"/>
    </row>
    <row r="215" spans="1:25" ht="32.4" customHeight="1" x14ac:dyDescent="0.3">
      <c r="A215" s="32" t="s">
        <v>158</v>
      </c>
      <c r="B215" s="36"/>
      <c r="C215" s="36"/>
      <c r="D215" s="36"/>
      <c r="E215" s="36"/>
      <c r="F215" s="36"/>
      <c r="G215" s="36"/>
      <c r="H215" s="36"/>
      <c r="I215" s="36"/>
      <c r="J215" s="36"/>
      <c r="K215" s="36"/>
      <c r="L215" s="36"/>
      <c r="M215" s="36"/>
      <c r="N215" s="36"/>
      <c r="O215" s="36"/>
      <c r="P215" s="36"/>
      <c r="Q215" s="36"/>
      <c r="R215" s="36"/>
      <c r="S215" s="87"/>
      <c r="T215" s="36"/>
      <c r="U215" s="36"/>
      <c r="V215" s="36"/>
      <c r="W215" s="36"/>
      <c r="X215" s="36"/>
      <c r="Y215" s="85"/>
    </row>
    <row r="216" spans="1:25" ht="14.1" customHeight="1" x14ac:dyDescent="0.3">
      <c r="A216" s="39" t="s">
        <v>153</v>
      </c>
      <c r="J216" s="58">
        <v>0.24</v>
      </c>
      <c r="K216" s="58">
        <v>0.25</v>
      </c>
      <c r="L216" s="58">
        <v>0.15</v>
      </c>
      <c r="M216" s="58">
        <v>0.22</v>
      </c>
      <c r="N216" s="58">
        <v>0.24</v>
      </c>
      <c r="O216" s="58">
        <v>0.12</v>
      </c>
      <c r="P216" s="58">
        <v>0.39</v>
      </c>
      <c r="Q216" s="58">
        <v>0.11</v>
      </c>
      <c r="R216" s="58">
        <v>0.11</v>
      </c>
      <c r="S216" s="85"/>
      <c r="V216" s="58">
        <v>0.21</v>
      </c>
      <c r="W216" s="58">
        <v>0.21</v>
      </c>
      <c r="X216" s="10"/>
      <c r="Y216" s="85"/>
    </row>
    <row r="217" spans="1:25" ht="14.1" customHeight="1" x14ac:dyDescent="0.3">
      <c r="A217" s="39" t="s">
        <v>154</v>
      </c>
      <c r="J217" s="58">
        <v>0.05</v>
      </c>
      <c r="K217" s="58">
        <v>0.05</v>
      </c>
      <c r="L217" s="58">
        <v>7.0000000000000007E-2</v>
      </c>
      <c r="M217" s="26">
        <v>0</v>
      </c>
      <c r="N217" s="58">
        <v>-0.02</v>
      </c>
      <c r="O217" s="58">
        <v>-0.08</v>
      </c>
      <c r="P217" s="58">
        <v>-0.09</v>
      </c>
      <c r="Q217" s="58">
        <v>-7.0000000000000007E-2</v>
      </c>
      <c r="R217" s="58">
        <v>-7.0000000000000007E-2</v>
      </c>
      <c r="S217" s="85"/>
      <c r="V217" s="58">
        <v>0.04</v>
      </c>
      <c r="W217" s="58">
        <v>-0.06</v>
      </c>
      <c r="X217" s="10"/>
      <c r="Y217" s="85"/>
    </row>
    <row r="218" spans="1:25" ht="14.1" customHeight="1" x14ac:dyDescent="0.3">
      <c r="A218" s="40" t="s">
        <v>155</v>
      </c>
      <c r="J218" s="59">
        <v>0.01</v>
      </c>
      <c r="K218" s="59">
        <v>0.06</v>
      </c>
      <c r="L218" s="59">
        <v>0.05</v>
      </c>
      <c r="M218" s="59">
        <v>2.8999999999999998E-2</v>
      </c>
      <c r="N218" s="59">
        <v>2.1000000000000001E-2</v>
      </c>
      <c r="O218" s="59">
        <v>-7.0000000000000007E-2</v>
      </c>
      <c r="P218" s="59">
        <v>-0.08</v>
      </c>
      <c r="Q218" s="59">
        <v>-0.13</v>
      </c>
      <c r="R218" s="59">
        <v>-0.14000000000000001</v>
      </c>
      <c r="S218" s="85"/>
      <c r="V218" s="59">
        <v>0.04</v>
      </c>
      <c r="W218" s="59">
        <v>-7.0000000000000007E-2</v>
      </c>
      <c r="X218" s="21"/>
      <c r="Y218" s="85"/>
    </row>
    <row r="219" spans="1:25" ht="15" customHeight="1" x14ac:dyDescent="0.3">
      <c r="A219" s="46" t="s">
        <v>156</v>
      </c>
      <c r="B219" s="63"/>
      <c r="C219" s="63"/>
      <c r="D219" s="63"/>
      <c r="E219" s="63"/>
      <c r="F219" s="63"/>
      <c r="G219" s="63"/>
      <c r="H219" s="63"/>
      <c r="I219" s="63"/>
      <c r="J219" s="61">
        <v>0.11</v>
      </c>
      <c r="K219" s="61">
        <v>0.09</v>
      </c>
      <c r="L219" s="61">
        <v>0.1</v>
      </c>
      <c r="M219" s="61">
        <v>0.09</v>
      </c>
      <c r="N219" s="61">
        <v>0.1</v>
      </c>
      <c r="O219" s="61">
        <v>0.01</v>
      </c>
      <c r="P219" s="61">
        <v>0.12</v>
      </c>
      <c r="Q219" s="62">
        <v>0</v>
      </c>
      <c r="R219" s="62">
        <v>0</v>
      </c>
      <c r="S219" s="85"/>
      <c r="T219" s="63"/>
      <c r="U219" s="63"/>
      <c r="V219" s="61">
        <v>0.11</v>
      </c>
      <c r="W219" s="61">
        <v>0.05</v>
      </c>
      <c r="X219" s="63"/>
      <c r="Y219" s="87"/>
    </row>
    <row r="220" spans="1:25" ht="15" customHeight="1" x14ac:dyDescent="0.3">
      <c r="Q220" s="47"/>
      <c r="S220" s="85"/>
      <c r="W220" s="47"/>
      <c r="Y220" s="87"/>
    </row>
    <row r="221" spans="1:25" ht="15" customHeight="1" x14ac:dyDescent="0.3">
      <c r="A221" s="32" t="s">
        <v>159</v>
      </c>
      <c r="B221" s="36"/>
      <c r="C221" s="36"/>
      <c r="D221" s="36"/>
      <c r="E221" s="36"/>
      <c r="F221" s="36"/>
      <c r="G221" s="36"/>
      <c r="H221" s="36"/>
      <c r="I221" s="36"/>
      <c r="J221" s="36"/>
      <c r="K221" s="36"/>
      <c r="L221" s="36"/>
      <c r="M221" s="36"/>
      <c r="N221" s="36"/>
      <c r="O221" s="36"/>
      <c r="P221" s="36"/>
      <c r="Q221" s="36"/>
      <c r="R221" s="36"/>
      <c r="S221" s="87"/>
      <c r="T221" s="36"/>
      <c r="U221" s="36"/>
      <c r="V221" s="36"/>
      <c r="W221" s="36"/>
      <c r="X221" s="36"/>
      <c r="Y221" s="85"/>
    </row>
    <row r="222" spans="1:25" ht="15" customHeight="1" x14ac:dyDescent="0.3">
      <c r="A222" s="64" t="s">
        <v>160</v>
      </c>
      <c r="B222" s="12">
        <v>159949000</v>
      </c>
      <c r="C222" s="12">
        <v>158812000</v>
      </c>
      <c r="D222" s="12">
        <v>164365000</v>
      </c>
      <c r="E222" s="12">
        <v>179024000</v>
      </c>
      <c r="F222" s="12">
        <v>181495000</v>
      </c>
      <c r="G222" s="12">
        <v>187405000</v>
      </c>
      <c r="H222" s="12">
        <v>188321000</v>
      </c>
      <c r="I222" s="12">
        <v>200249000</v>
      </c>
      <c r="J222" s="12">
        <v>195156000</v>
      </c>
      <c r="K222" s="12">
        <v>200204000</v>
      </c>
      <c r="L222" s="12">
        <v>196433000</v>
      </c>
      <c r="M222" s="12">
        <v>197513000</v>
      </c>
      <c r="N222" s="12">
        <v>193984000</v>
      </c>
      <c r="O222" s="12">
        <v>186963000</v>
      </c>
      <c r="P222" s="12">
        <v>178791000</v>
      </c>
      <c r="Q222" s="12">
        <v>177526000</v>
      </c>
      <c r="R222" s="12">
        <v>173830000</v>
      </c>
      <c r="S222" s="87"/>
      <c r="T222" s="12">
        <v>662150000</v>
      </c>
      <c r="U222" s="12">
        <v>757470000</v>
      </c>
      <c r="V222" s="12">
        <v>789306000</v>
      </c>
      <c r="W222" s="12">
        <v>737264000</v>
      </c>
      <c r="X222" s="12">
        <v>717110000</v>
      </c>
      <c r="Y222" s="87"/>
    </row>
    <row r="223" spans="1:25" ht="15" customHeight="1" x14ac:dyDescent="0.3">
      <c r="A223" s="65" t="s">
        <v>161</v>
      </c>
      <c r="B223" s="14">
        <v>1336000</v>
      </c>
      <c r="C223" s="14">
        <v>418000</v>
      </c>
      <c r="D223" s="14">
        <v>862000</v>
      </c>
      <c r="E223" s="14">
        <v>1920000</v>
      </c>
      <c r="F223" s="14">
        <v>1786000</v>
      </c>
      <c r="G223" s="14">
        <v>2507000</v>
      </c>
      <c r="H223" s="14">
        <v>6118000</v>
      </c>
      <c r="I223" s="14">
        <v>5534000</v>
      </c>
      <c r="J223" s="14">
        <v>3976000</v>
      </c>
      <c r="K223" s="14">
        <v>6668000</v>
      </c>
      <c r="L223" s="14">
        <v>7663000</v>
      </c>
      <c r="M223" s="14">
        <v>20213000</v>
      </c>
      <c r="N223" s="14">
        <v>21296000</v>
      </c>
      <c r="O223" s="14">
        <v>21877000</v>
      </c>
      <c r="P223" s="14">
        <v>54457000</v>
      </c>
      <c r="Q223" s="14">
        <v>39693000</v>
      </c>
      <c r="R223" s="14">
        <v>40485000</v>
      </c>
      <c r="S223" s="96"/>
      <c r="T223" s="14">
        <v>4536000</v>
      </c>
      <c r="U223" s="14">
        <v>15945000</v>
      </c>
      <c r="V223" s="14">
        <v>38520000</v>
      </c>
      <c r="W223" s="14">
        <v>137323000</v>
      </c>
      <c r="X223" s="14">
        <v>156512000</v>
      </c>
      <c r="Y223" s="96"/>
    </row>
    <row r="224" spans="1:25" ht="15" customHeight="1" thickBot="1" x14ac:dyDescent="0.35">
      <c r="A224" s="66" t="s">
        <v>21</v>
      </c>
      <c r="B224" s="67">
        <v>161285000</v>
      </c>
      <c r="C224" s="67">
        <v>159230000</v>
      </c>
      <c r="D224" s="67">
        <v>165227000</v>
      </c>
      <c r="E224" s="67">
        <v>180944000</v>
      </c>
      <c r="F224" s="67">
        <v>183281000</v>
      </c>
      <c r="G224" s="67">
        <v>189913000</v>
      </c>
      <c r="H224" s="67">
        <v>194439000</v>
      </c>
      <c r="I224" s="67">
        <v>205783000</v>
      </c>
      <c r="J224" s="67">
        <v>199132000</v>
      </c>
      <c r="K224" s="67">
        <v>206872000</v>
      </c>
      <c r="L224" s="67">
        <v>204096000</v>
      </c>
      <c r="M224" s="67">
        <v>217726000</v>
      </c>
      <c r="N224" s="67">
        <v>215280000</v>
      </c>
      <c r="O224" s="67">
        <v>208839000</v>
      </c>
      <c r="P224" s="67">
        <v>233248000</v>
      </c>
      <c r="Q224" s="67">
        <v>217219000</v>
      </c>
      <c r="R224" s="67">
        <v>214315000</v>
      </c>
      <c r="S224" s="97"/>
      <c r="T224" s="67">
        <v>666686000</v>
      </c>
      <c r="U224" s="67">
        <v>773415000</v>
      </c>
      <c r="V224" s="67">
        <v>827826000</v>
      </c>
      <c r="W224" s="67">
        <v>874586000</v>
      </c>
      <c r="X224" s="67">
        <v>873621000</v>
      </c>
      <c r="Y224" s="97"/>
    </row>
    <row r="225" spans="1:25" ht="15.75" customHeight="1" thickTop="1" x14ac:dyDescent="0.3">
      <c r="A225" s="98"/>
      <c r="B225" s="24"/>
      <c r="C225" s="24"/>
      <c r="D225" s="24"/>
      <c r="E225" s="24"/>
      <c r="F225" s="24"/>
      <c r="G225" s="24"/>
      <c r="H225" s="24"/>
      <c r="I225" s="24"/>
      <c r="J225" s="24"/>
      <c r="K225" s="24"/>
      <c r="L225" s="24"/>
      <c r="M225" s="24"/>
      <c r="N225" s="24"/>
      <c r="O225" s="24"/>
      <c r="P225" s="24"/>
      <c r="Q225" s="24"/>
      <c r="R225" s="24"/>
      <c r="S225" s="99"/>
      <c r="T225" s="24"/>
      <c r="U225" s="24"/>
      <c r="V225" s="24"/>
      <c r="W225" s="24"/>
      <c r="X225" s="24"/>
      <c r="Y225" s="99"/>
    </row>
    <row r="226" spans="1:25" ht="32.4" customHeight="1" x14ac:dyDescent="0.3">
      <c r="A226" s="32" t="s">
        <v>162</v>
      </c>
      <c r="B226" s="36"/>
      <c r="C226" s="36"/>
      <c r="D226" s="36"/>
      <c r="E226" s="36"/>
      <c r="F226" s="36"/>
      <c r="G226" s="36"/>
      <c r="H226" s="36"/>
      <c r="I226" s="36"/>
      <c r="J226" s="36"/>
      <c r="K226" s="36"/>
      <c r="L226" s="36"/>
      <c r="M226" s="36"/>
      <c r="N226" s="36"/>
      <c r="O226" s="36"/>
      <c r="P226" s="36"/>
      <c r="Q226" s="36"/>
      <c r="R226" s="36"/>
      <c r="S226" s="87"/>
      <c r="T226" s="36"/>
      <c r="U226" s="36"/>
      <c r="V226" s="36"/>
      <c r="W226" s="36"/>
      <c r="X226" s="36"/>
      <c r="Y226" s="87"/>
    </row>
    <row r="227" spans="1:25" ht="15" customHeight="1" x14ac:dyDescent="0.3">
      <c r="A227" s="37" t="s">
        <v>163</v>
      </c>
      <c r="B227" s="38">
        <v>161285000</v>
      </c>
      <c r="C227" s="38">
        <v>159230000</v>
      </c>
      <c r="D227" s="38">
        <v>165227000</v>
      </c>
      <c r="E227" s="38">
        <v>180944000</v>
      </c>
      <c r="F227" s="38">
        <v>183281000</v>
      </c>
      <c r="G227" s="38">
        <v>189912000</v>
      </c>
      <c r="H227" s="38">
        <v>194439000</v>
      </c>
      <c r="I227" s="38">
        <v>205783000</v>
      </c>
      <c r="J227" s="38">
        <v>199132000</v>
      </c>
      <c r="K227" s="38">
        <v>206872000</v>
      </c>
      <c r="L227" s="38">
        <v>204096000</v>
      </c>
      <c r="M227" s="38">
        <v>217726000</v>
      </c>
      <c r="N227" s="38">
        <v>215280000</v>
      </c>
      <c r="O227" s="38">
        <v>208840000</v>
      </c>
      <c r="P227" s="38">
        <v>233248000</v>
      </c>
      <c r="Q227" s="38">
        <v>217219000</v>
      </c>
      <c r="R227" s="38">
        <v>214315000</v>
      </c>
      <c r="S227" s="87"/>
      <c r="T227" s="38">
        <v>666686000</v>
      </c>
      <c r="U227" s="38">
        <v>773415000</v>
      </c>
      <c r="V227" s="38">
        <v>827826000</v>
      </c>
      <c r="W227" s="38">
        <v>874587000</v>
      </c>
      <c r="X227" s="10"/>
      <c r="Y227" s="87"/>
    </row>
    <row r="228" spans="1:25" ht="14.1" customHeight="1" x14ac:dyDescent="0.3">
      <c r="A228" s="39" t="s">
        <v>164</v>
      </c>
      <c r="B228" s="58">
        <v>-0.01</v>
      </c>
      <c r="C228" s="58">
        <v>-0.02</v>
      </c>
      <c r="D228" s="58">
        <v>0.04</v>
      </c>
      <c r="E228" s="58">
        <v>0.09</v>
      </c>
      <c r="F228" s="58">
        <v>0.14000000000000001</v>
      </c>
      <c r="G228" s="58">
        <v>0.19</v>
      </c>
      <c r="H228" s="58">
        <v>0.18</v>
      </c>
      <c r="I228" s="58">
        <v>0.14000000000000001</v>
      </c>
      <c r="J228" s="58">
        <v>0.09</v>
      </c>
      <c r="K228" s="58">
        <v>0.09</v>
      </c>
      <c r="L228" s="58">
        <v>0.05</v>
      </c>
      <c r="M228" s="58">
        <v>0.06</v>
      </c>
      <c r="N228" s="26">
        <v>0.08</v>
      </c>
      <c r="O228" s="26">
        <v>0.01</v>
      </c>
      <c r="P228" s="26">
        <v>0.14000000000000001</v>
      </c>
      <c r="Q228" s="26">
        <v>0</v>
      </c>
      <c r="R228" s="26">
        <v>0</v>
      </c>
      <c r="S228" s="87"/>
      <c r="T228" s="58">
        <v>0.02</v>
      </c>
      <c r="U228" s="58">
        <v>0.16</v>
      </c>
      <c r="V228" s="58">
        <v>7.0000000000000007E-2</v>
      </c>
      <c r="W228" s="58">
        <v>0.06</v>
      </c>
      <c r="X228" s="10"/>
      <c r="Y228" s="87"/>
    </row>
    <row r="229" spans="1:25" ht="14.1" customHeight="1" x14ac:dyDescent="0.3">
      <c r="A229" s="39" t="s">
        <v>165</v>
      </c>
      <c r="B229" s="35">
        <v>-5.0000000000000001E-3</v>
      </c>
      <c r="C229" s="58">
        <v>-0.01</v>
      </c>
      <c r="D229" s="58">
        <v>0.03</v>
      </c>
      <c r="E229" s="58">
        <v>7.0000000000000007E-2</v>
      </c>
      <c r="F229" s="58">
        <v>0.11</v>
      </c>
      <c r="G229" s="58">
        <v>0.16</v>
      </c>
      <c r="H229" s="58">
        <v>0.17</v>
      </c>
      <c r="I229" s="58">
        <v>0.15</v>
      </c>
      <c r="J229" s="58">
        <v>0.11</v>
      </c>
      <c r="K229" s="58">
        <v>0.13</v>
      </c>
      <c r="L229" s="58">
        <v>0.1</v>
      </c>
      <c r="M229" s="58">
        <v>0.09</v>
      </c>
      <c r="N229" s="26">
        <v>0.1</v>
      </c>
      <c r="O229" s="26">
        <v>0.01</v>
      </c>
      <c r="P229" s="26">
        <v>0.12</v>
      </c>
      <c r="Q229" s="26">
        <v>0</v>
      </c>
      <c r="R229" s="26">
        <v>0</v>
      </c>
      <c r="S229" s="87"/>
      <c r="T229" s="58">
        <v>0.02</v>
      </c>
      <c r="U229" s="58">
        <v>0.15</v>
      </c>
      <c r="V229" s="58">
        <v>0.11</v>
      </c>
      <c r="W229" s="58">
        <v>0.05</v>
      </c>
      <c r="X229" s="10"/>
      <c r="Y229" s="87"/>
    </row>
    <row r="230" spans="1:25" ht="14.1" customHeight="1" x14ac:dyDescent="0.3">
      <c r="A230" s="39" t="s">
        <v>166</v>
      </c>
      <c r="B230" s="35">
        <v>-5.0000000000000001E-3</v>
      </c>
      <c r="C230" s="58">
        <v>-0.01</v>
      </c>
      <c r="D230" s="58">
        <v>0.03</v>
      </c>
      <c r="E230" s="58">
        <v>7.0000000000000007E-2</v>
      </c>
      <c r="F230" s="58">
        <v>0.11</v>
      </c>
      <c r="G230" s="58">
        <v>0.16</v>
      </c>
      <c r="H230" s="58">
        <v>0.17</v>
      </c>
      <c r="I230" s="58">
        <v>0.15</v>
      </c>
      <c r="J230" s="58">
        <v>0.11</v>
      </c>
      <c r="K230" s="58">
        <v>0.13</v>
      </c>
      <c r="L230" s="58">
        <v>0.1</v>
      </c>
      <c r="M230" s="58">
        <v>0.09</v>
      </c>
      <c r="N230" s="26">
        <v>0.1</v>
      </c>
      <c r="O230" s="26">
        <v>0.01</v>
      </c>
      <c r="P230" s="26">
        <v>0.12</v>
      </c>
      <c r="Q230" s="26">
        <v>0</v>
      </c>
      <c r="R230" s="26">
        <v>0</v>
      </c>
      <c r="S230" s="87"/>
      <c r="T230" s="58">
        <v>0.02</v>
      </c>
      <c r="U230" s="58">
        <v>0.15</v>
      </c>
      <c r="V230" s="58">
        <v>0.11</v>
      </c>
      <c r="W230" s="58">
        <v>0.05</v>
      </c>
      <c r="X230" s="10"/>
      <c r="Y230" s="87"/>
    </row>
    <row r="231" spans="1:25" ht="14.1" customHeight="1" x14ac:dyDescent="0.3">
      <c r="Q231" s="10"/>
      <c r="S231" s="87"/>
      <c r="W231" s="10"/>
      <c r="Y231" s="87"/>
    </row>
    <row r="232" spans="1:25" ht="14.1" customHeight="1" x14ac:dyDescent="0.3">
      <c r="A232" s="37" t="s">
        <v>167</v>
      </c>
      <c r="B232" s="38">
        <v>159949000</v>
      </c>
      <c r="C232" s="38">
        <v>158812000</v>
      </c>
      <c r="D232" s="38">
        <v>164365000</v>
      </c>
      <c r="E232" s="38">
        <v>179024000</v>
      </c>
      <c r="F232" s="38">
        <v>181495000</v>
      </c>
      <c r="G232" s="38">
        <v>187405000</v>
      </c>
      <c r="H232" s="38">
        <v>188321000</v>
      </c>
      <c r="I232" s="38">
        <v>200249000</v>
      </c>
      <c r="J232" s="38">
        <v>195156000</v>
      </c>
      <c r="K232" s="38">
        <v>200204000</v>
      </c>
      <c r="L232" s="38">
        <v>196433000</v>
      </c>
      <c r="M232" s="38">
        <v>197513000</v>
      </c>
      <c r="N232" s="38">
        <v>193984000</v>
      </c>
      <c r="O232" s="38">
        <v>186963000</v>
      </c>
      <c r="P232" s="38">
        <v>178791000</v>
      </c>
      <c r="Q232" s="38">
        <v>177526000</v>
      </c>
      <c r="R232" s="38">
        <v>173830000</v>
      </c>
      <c r="S232" s="87"/>
      <c r="T232" s="38">
        <v>662150000</v>
      </c>
      <c r="U232" s="38">
        <v>757470000</v>
      </c>
      <c r="V232" s="38">
        <v>789306000</v>
      </c>
      <c r="W232" s="38">
        <v>737264000</v>
      </c>
      <c r="X232" s="10"/>
      <c r="Y232" s="87"/>
    </row>
    <row r="233" spans="1:25" ht="14.1" customHeight="1" x14ac:dyDescent="0.3">
      <c r="A233" s="39" t="s">
        <v>168</v>
      </c>
      <c r="B233" s="58">
        <v>-0.01</v>
      </c>
      <c r="C233" s="58">
        <v>-0.01</v>
      </c>
      <c r="D233" s="58">
        <v>0.04</v>
      </c>
      <c r="E233" s="58">
        <v>0.09</v>
      </c>
      <c r="F233" s="58">
        <v>0.14000000000000001</v>
      </c>
      <c r="G233" s="58">
        <v>0.18</v>
      </c>
      <c r="H233" s="58">
        <v>0.15</v>
      </c>
      <c r="I233" s="58">
        <v>0.12</v>
      </c>
      <c r="J233" s="58">
        <v>0.08</v>
      </c>
      <c r="K233" s="58">
        <v>7.0000000000000007E-2</v>
      </c>
      <c r="L233" s="58">
        <v>0.04</v>
      </c>
      <c r="M233" s="58">
        <v>-0.01</v>
      </c>
      <c r="N233" s="58">
        <v>-0.01</v>
      </c>
      <c r="O233" s="58">
        <v>-7.0000000000000007E-2</v>
      </c>
      <c r="P233" s="58">
        <v>-0.09</v>
      </c>
      <c r="Q233" s="26">
        <v>-0.1</v>
      </c>
      <c r="R233" s="26">
        <v>-0.1</v>
      </c>
      <c r="S233" s="87"/>
      <c r="T233" s="58">
        <v>0.03</v>
      </c>
      <c r="U233" s="58">
        <v>0.14000000000000001</v>
      </c>
      <c r="V233" s="58">
        <v>0.04</v>
      </c>
      <c r="W233" s="58">
        <v>-7.0000000000000007E-2</v>
      </c>
      <c r="X233" s="10"/>
      <c r="Y233" s="87"/>
    </row>
    <row r="234" spans="1:25" ht="14.1" customHeight="1" x14ac:dyDescent="0.3">
      <c r="A234" s="39" t="s">
        <v>169</v>
      </c>
      <c r="B234" s="26">
        <v>0</v>
      </c>
      <c r="C234" s="26">
        <v>0</v>
      </c>
      <c r="D234" s="58">
        <v>0.03</v>
      </c>
      <c r="E234" s="58">
        <v>0.08</v>
      </c>
      <c r="F234" s="58">
        <v>0.1</v>
      </c>
      <c r="G234" s="58">
        <v>0.16</v>
      </c>
      <c r="H234" s="58">
        <v>0.14000000000000001</v>
      </c>
      <c r="I234" s="58">
        <v>0.13</v>
      </c>
      <c r="J234" s="58">
        <v>0.1</v>
      </c>
      <c r="K234" s="58">
        <v>0.11</v>
      </c>
      <c r="L234" s="58">
        <v>0.09</v>
      </c>
      <c r="M234" s="58">
        <v>0.02</v>
      </c>
      <c r="N234" s="58">
        <v>0.01</v>
      </c>
      <c r="O234" s="58">
        <v>-7.0000000000000007E-2</v>
      </c>
      <c r="P234" s="58">
        <v>-0.11</v>
      </c>
      <c r="Q234" s="26">
        <v>-0.1</v>
      </c>
      <c r="R234" s="26">
        <v>-0.1</v>
      </c>
      <c r="S234" s="87"/>
      <c r="T234" s="58">
        <v>0.03</v>
      </c>
      <c r="U234" s="58">
        <v>0.13</v>
      </c>
      <c r="V234" s="58">
        <v>0.08</v>
      </c>
      <c r="W234" s="58">
        <v>-7.0000000000000007E-2</v>
      </c>
      <c r="X234" s="10"/>
      <c r="Y234" s="87"/>
    </row>
    <row r="235" spans="1:25" ht="14.1" customHeight="1" x14ac:dyDescent="0.3">
      <c r="Q235" s="10"/>
      <c r="S235" s="87"/>
      <c r="W235" s="10"/>
      <c r="Y235" s="87"/>
    </row>
    <row r="236" spans="1:25" ht="14.1" customHeight="1" x14ac:dyDescent="0.3">
      <c r="A236" s="37" t="s">
        <v>170</v>
      </c>
      <c r="B236" s="38">
        <v>1336000</v>
      </c>
      <c r="C236" s="38">
        <v>418000</v>
      </c>
      <c r="D236" s="38">
        <v>862000</v>
      </c>
      <c r="E236" s="38">
        <v>1920000</v>
      </c>
      <c r="F236" s="38">
        <v>1786000</v>
      </c>
      <c r="G236" s="38">
        <v>2507000</v>
      </c>
      <c r="H236" s="38">
        <v>6118000</v>
      </c>
      <c r="I236" s="38">
        <v>5534000</v>
      </c>
      <c r="J236" s="38">
        <v>3976000</v>
      </c>
      <c r="K236" s="38">
        <v>6668000</v>
      </c>
      <c r="L236" s="38">
        <v>7663000</v>
      </c>
      <c r="M236" s="38">
        <v>20213000</v>
      </c>
      <c r="N236" s="38">
        <v>21296000</v>
      </c>
      <c r="O236" s="38">
        <v>21877000</v>
      </c>
      <c r="P236" s="38">
        <v>54457000</v>
      </c>
      <c r="Q236" s="38">
        <v>39693000</v>
      </c>
      <c r="R236" s="38">
        <v>40485000</v>
      </c>
      <c r="S236" s="87"/>
      <c r="T236" s="38">
        <v>4536000</v>
      </c>
      <c r="U236" s="38">
        <v>15945000</v>
      </c>
      <c r="V236" s="38">
        <v>38520000</v>
      </c>
      <c r="W236" s="38">
        <v>137323000</v>
      </c>
      <c r="X236" s="10"/>
      <c r="Y236" s="87"/>
    </row>
    <row r="237" spans="1:25" ht="14.1" customHeight="1" x14ac:dyDescent="0.3">
      <c r="A237" s="39" t="s">
        <v>171</v>
      </c>
      <c r="B237" s="58">
        <v>-0.3</v>
      </c>
      <c r="C237" s="58">
        <v>-0.72</v>
      </c>
      <c r="D237" s="58">
        <v>-0.48</v>
      </c>
      <c r="E237" s="58">
        <v>-0.1</v>
      </c>
      <c r="F237" s="58">
        <v>0.34</v>
      </c>
      <c r="G237" s="26">
        <v>5</v>
      </c>
      <c r="H237" s="58">
        <v>6.1000000000000005</v>
      </c>
      <c r="I237" s="58">
        <v>1.8800000000000001</v>
      </c>
      <c r="J237" s="58">
        <v>1.23</v>
      </c>
      <c r="K237" s="58">
        <v>1.6600000000000001</v>
      </c>
      <c r="L237" s="58">
        <v>0.25</v>
      </c>
      <c r="M237" s="58">
        <v>2.65</v>
      </c>
      <c r="N237" s="58">
        <v>4.3600000000000003</v>
      </c>
      <c r="O237" s="58">
        <v>2.2800000000000002</v>
      </c>
      <c r="P237" s="58">
        <v>6.11</v>
      </c>
      <c r="Q237" s="26">
        <v>0.96</v>
      </c>
      <c r="R237" s="26">
        <v>0.9</v>
      </c>
      <c r="S237" s="87"/>
      <c r="T237" s="58">
        <v>-0.37</v>
      </c>
      <c r="U237" s="58">
        <v>2.52</v>
      </c>
      <c r="V237" s="58">
        <v>1.42</v>
      </c>
      <c r="W237" s="58">
        <v>2.56</v>
      </c>
      <c r="X237" s="10"/>
      <c r="Y237" s="87"/>
    </row>
    <row r="238" spans="1:25" ht="29.1" customHeight="1" x14ac:dyDescent="0.3">
      <c r="A238" s="39" t="s">
        <v>172</v>
      </c>
      <c r="B238" s="58">
        <v>-0.3</v>
      </c>
      <c r="C238" s="58">
        <v>-0.72</v>
      </c>
      <c r="D238" s="58">
        <v>-0.48</v>
      </c>
      <c r="E238" s="58">
        <v>-0.1</v>
      </c>
      <c r="F238" s="58">
        <v>0.34</v>
      </c>
      <c r="G238" s="26">
        <v>5</v>
      </c>
      <c r="H238" s="58">
        <v>6.1000000000000005</v>
      </c>
      <c r="I238" s="58">
        <v>1.8800000000000001</v>
      </c>
      <c r="J238" s="58">
        <v>1.23</v>
      </c>
      <c r="K238" s="58">
        <v>1.68</v>
      </c>
      <c r="L238" s="58">
        <v>0.28000000000000003</v>
      </c>
      <c r="M238" s="58">
        <v>2.68</v>
      </c>
      <c r="N238" s="58">
        <v>4.37</v>
      </c>
      <c r="O238" s="58">
        <v>2.2800000000000002</v>
      </c>
      <c r="P238" s="58">
        <v>6.09</v>
      </c>
      <c r="Q238" s="26">
        <v>0.96</v>
      </c>
      <c r="R238" s="26">
        <v>0.9</v>
      </c>
      <c r="S238" s="87"/>
      <c r="T238" s="58">
        <v>-0.36</v>
      </c>
      <c r="U238" s="58">
        <v>2.52</v>
      </c>
      <c r="V238" s="58">
        <v>1.44</v>
      </c>
      <c r="W238" s="58">
        <v>2.56</v>
      </c>
      <c r="X238" s="10"/>
      <c r="Y238" s="87"/>
    </row>
    <row r="239" spans="1:25" ht="15.75" customHeight="1" x14ac:dyDescent="0.3">
      <c r="A239" s="32" t="s">
        <v>173</v>
      </c>
      <c r="B239" s="36"/>
      <c r="C239" s="36"/>
      <c r="D239" s="36"/>
      <c r="E239" s="36"/>
      <c r="F239" s="36"/>
      <c r="G239" s="36"/>
      <c r="H239" s="36"/>
      <c r="I239" s="36"/>
      <c r="J239" s="36"/>
      <c r="K239" s="36"/>
      <c r="L239" s="36"/>
      <c r="M239" s="36"/>
      <c r="N239" s="36"/>
      <c r="O239" s="36"/>
      <c r="P239" s="36"/>
      <c r="Q239" s="36"/>
      <c r="R239" s="36"/>
      <c r="S239" s="87"/>
      <c r="T239" s="36"/>
      <c r="U239" s="36"/>
      <c r="V239" s="36"/>
      <c r="W239" s="36"/>
      <c r="X239" s="36"/>
      <c r="Y239" s="87"/>
    </row>
    <row r="240" spans="1:25" ht="14.1" customHeight="1" x14ac:dyDescent="0.3">
      <c r="A240" s="39" t="s">
        <v>156</v>
      </c>
      <c r="B240" s="68">
        <v>161300000</v>
      </c>
      <c r="C240" s="68">
        <v>159200000</v>
      </c>
      <c r="D240" s="68">
        <v>165200000</v>
      </c>
      <c r="E240" s="68">
        <v>180900000</v>
      </c>
      <c r="F240" s="68">
        <v>183300000</v>
      </c>
      <c r="G240" s="68">
        <v>189900000</v>
      </c>
      <c r="H240" s="68">
        <v>194400000</v>
      </c>
      <c r="I240" s="68">
        <v>205800000</v>
      </c>
      <c r="J240" s="68">
        <v>199100000</v>
      </c>
      <c r="K240" s="68">
        <v>206900000</v>
      </c>
      <c r="L240" s="68">
        <v>204100000</v>
      </c>
      <c r="M240" s="68">
        <v>217700000</v>
      </c>
      <c r="N240" s="68">
        <v>215300000</v>
      </c>
      <c r="O240" s="68">
        <v>208800000</v>
      </c>
      <c r="P240" s="68">
        <v>233200000</v>
      </c>
      <c r="Q240" s="68">
        <v>217200000</v>
      </c>
      <c r="R240" s="68">
        <v>214300000</v>
      </c>
      <c r="S240" s="87"/>
      <c r="T240" s="69">
        <v>666.6</v>
      </c>
      <c r="U240" s="69">
        <v>773.4</v>
      </c>
      <c r="V240" s="69">
        <v>827.8</v>
      </c>
      <c r="W240" s="68">
        <v>874600000</v>
      </c>
      <c r="X240" s="68">
        <v>873600000</v>
      </c>
      <c r="Y240" s="87"/>
    </row>
    <row r="241" spans="1:25" ht="14.1" customHeight="1" x14ac:dyDescent="0.3">
      <c r="A241" s="39" t="s">
        <v>174</v>
      </c>
      <c r="B241" s="70">
        <v>-300000</v>
      </c>
      <c r="C241" s="70">
        <v>-700000</v>
      </c>
      <c r="D241" s="70">
        <v>6400000</v>
      </c>
      <c r="E241" s="70">
        <v>5200000</v>
      </c>
      <c r="F241" s="70">
        <v>3800000</v>
      </c>
      <c r="G241" s="70">
        <v>8300000.0000000009</v>
      </c>
      <c r="H241" s="70">
        <v>700000</v>
      </c>
      <c r="I241" s="70">
        <v>9300000</v>
      </c>
      <c r="J241" s="70">
        <v>-2200000</v>
      </c>
      <c r="K241" s="70">
        <v>-4099999.9999999995</v>
      </c>
      <c r="L241" s="70">
        <v>-4000000</v>
      </c>
      <c r="M241" s="70">
        <v>12700000</v>
      </c>
      <c r="N241" s="70">
        <v>-6400000</v>
      </c>
      <c r="O241" s="70">
        <v>26800000</v>
      </c>
      <c r="P241" s="70">
        <v>-4400000</v>
      </c>
      <c r="Q241" s="70">
        <v>400000</v>
      </c>
      <c r="R241" s="70">
        <v>-5400000</v>
      </c>
      <c r="S241" s="87"/>
      <c r="T241" s="71">
        <v>7.9</v>
      </c>
      <c r="U241" s="71">
        <v>22.2</v>
      </c>
      <c r="V241" s="71">
        <v>2.4</v>
      </c>
      <c r="W241" s="70">
        <v>16399999.999999998</v>
      </c>
      <c r="X241" s="70">
        <v>17300000</v>
      </c>
      <c r="Y241" s="87"/>
    </row>
    <row r="242" spans="1:25" ht="15" customHeight="1" thickBot="1" x14ac:dyDescent="0.35">
      <c r="A242" s="72" t="s">
        <v>175</v>
      </c>
      <c r="B242" s="73">
        <v>158200000</v>
      </c>
      <c r="C242" s="73">
        <v>158600000</v>
      </c>
      <c r="D242" s="73">
        <v>171700000</v>
      </c>
      <c r="E242" s="73">
        <v>186100000</v>
      </c>
      <c r="F242" s="73">
        <v>187100000</v>
      </c>
      <c r="G242" s="73">
        <v>198200000</v>
      </c>
      <c r="H242" s="73">
        <v>195100000</v>
      </c>
      <c r="I242" s="73">
        <v>215100000</v>
      </c>
      <c r="J242" s="73">
        <v>196900000</v>
      </c>
      <c r="K242" s="73">
        <v>202800000</v>
      </c>
      <c r="L242" s="73">
        <v>200100000</v>
      </c>
      <c r="M242" s="73">
        <v>230400000</v>
      </c>
      <c r="N242" s="73">
        <v>208900000</v>
      </c>
      <c r="O242" s="73">
        <v>235600000</v>
      </c>
      <c r="P242" s="73">
        <v>228900000</v>
      </c>
      <c r="Q242" s="73">
        <v>217600000</v>
      </c>
      <c r="R242" s="73">
        <v>208900000</v>
      </c>
      <c r="S242" s="87"/>
      <c r="T242" s="74">
        <v>674.6</v>
      </c>
      <c r="U242" s="74">
        <v>795.6</v>
      </c>
      <c r="V242" s="74">
        <v>830.2</v>
      </c>
      <c r="W242" s="73">
        <v>891000000</v>
      </c>
      <c r="X242" s="73">
        <v>891000000</v>
      </c>
      <c r="Y242" s="87"/>
    </row>
    <row r="243" spans="1:25" ht="15" customHeight="1" thickTop="1" x14ac:dyDescent="0.3">
      <c r="B243" s="57"/>
      <c r="C243" s="57"/>
      <c r="D243" s="57"/>
      <c r="E243" s="57"/>
      <c r="F243" s="57"/>
      <c r="G243" s="57"/>
      <c r="H243" s="57"/>
      <c r="I243" s="57"/>
      <c r="J243" s="57"/>
      <c r="K243" s="57"/>
      <c r="L243" s="57"/>
      <c r="M243" s="57"/>
      <c r="N243" s="57"/>
      <c r="O243" s="57"/>
      <c r="P243" s="57"/>
      <c r="Q243" s="57"/>
      <c r="R243" s="57"/>
      <c r="S243" s="87"/>
      <c r="T243" s="57"/>
      <c r="U243" s="57"/>
      <c r="V243" s="57"/>
      <c r="W243" s="57"/>
      <c r="X243" s="57"/>
      <c r="Y243" s="87"/>
    </row>
    <row r="244" spans="1:25" ht="54.9" customHeight="1" x14ac:dyDescent="0.3">
      <c r="A244" s="75" t="s">
        <v>176</v>
      </c>
      <c r="Q244" s="47"/>
      <c r="S244" s="87"/>
      <c r="W244" s="47"/>
      <c r="Y244" s="87"/>
    </row>
    <row r="245" spans="1:25" ht="14.1" customHeight="1" x14ac:dyDescent="0.3">
      <c r="Q245" s="10"/>
      <c r="S245" s="87"/>
      <c r="W245" s="10"/>
      <c r="Y245" s="87"/>
    </row>
    <row r="246" spans="1:25" ht="15.75" customHeight="1" x14ac:dyDescent="0.3">
      <c r="A246" s="32" t="s">
        <v>177</v>
      </c>
      <c r="B246" s="36"/>
      <c r="C246" s="36"/>
      <c r="D246" s="36"/>
      <c r="E246" s="36"/>
      <c r="F246" s="36"/>
      <c r="G246" s="36"/>
      <c r="H246" s="36"/>
      <c r="I246" s="36"/>
      <c r="J246" s="36"/>
      <c r="K246" s="36"/>
      <c r="L246" s="36"/>
      <c r="M246" s="36"/>
      <c r="N246" s="36"/>
      <c r="O246" s="36"/>
      <c r="P246" s="36"/>
      <c r="Q246" s="36"/>
      <c r="R246" s="36"/>
      <c r="S246" s="87"/>
      <c r="T246" s="36"/>
      <c r="U246" s="36"/>
      <c r="V246" s="36"/>
      <c r="W246" s="36"/>
      <c r="X246" s="36"/>
      <c r="Y246" s="87"/>
    </row>
    <row r="247" spans="1:25" ht="14.1" customHeight="1" x14ac:dyDescent="0.3">
      <c r="A247" s="37" t="s">
        <v>178</v>
      </c>
      <c r="B247" s="76">
        <v>69123000</v>
      </c>
      <c r="C247" s="76">
        <v>63811000</v>
      </c>
      <c r="D247" s="76">
        <v>60331000</v>
      </c>
      <c r="E247" s="76">
        <v>66308000</v>
      </c>
      <c r="F247" s="76">
        <v>61832000</v>
      </c>
      <c r="G247" s="76">
        <v>67757000</v>
      </c>
      <c r="H247" s="76">
        <v>69634000</v>
      </c>
      <c r="I247" s="76">
        <v>78436000</v>
      </c>
      <c r="J247" s="76">
        <v>69451000</v>
      </c>
      <c r="K247" s="76">
        <v>77019000</v>
      </c>
      <c r="L247" s="76">
        <v>79911000</v>
      </c>
      <c r="M247" s="76">
        <v>87925000</v>
      </c>
      <c r="N247" s="76">
        <v>78163000</v>
      </c>
      <c r="O247" s="76">
        <v>84416000</v>
      </c>
      <c r="P247" s="76">
        <v>94219000</v>
      </c>
      <c r="Q247" s="76">
        <v>95832000</v>
      </c>
      <c r="R247" s="76">
        <v>88204000</v>
      </c>
      <c r="S247" s="87"/>
      <c r="T247" s="76">
        <v>259573000</v>
      </c>
      <c r="U247" s="76">
        <v>277659000</v>
      </c>
      <c r="V247" s="76">
        <v>314306000</v>
      </c>
      <c r="W247" s="76">
        <v>352630000</v>
      </c>
      <c r="X247" s="76">
        <v>362671000</v>
      </c>
      <c r="Y247" s="87"/>
    </row>
    <row r="248" spans="1:25" ht="14.1" customHeight="1" x14ac:dyDescent="0.3">
      <c r="A248" s="37" t="s">
        <v>179</v>
      </c>
      <c r="Q248" s="10"/>
      <c r="S248" s="87"/>
      <c r="W248" s="10"/>
      <c r="Y248" s="87"/>
    </row>
    <row r="249" spans="1:25" ht="14.1" customHeight="1" x14ac:dyDescent="0.3">
      <c r="A249" s="39" t="s">
        <v>72</v>
      </c>
      <c r="B249" s="77">
        <v>8841000</v>
      </c>
      <c r="C249" s="77">
        <v>9274000</v>
      </c>
      <c r="D249" s="77">
        <v>8222000</v>
      </c>
      <c r="E249" s="77">
        <v>8679000</v>
      </c>
      <c r="F249" s="77">
        <v>8311000</v>
      </c>
      <c r="G249" s="77">
        <v>8214000</v>
      </c>
      <c r="H249" s="77">
        <v>11343000</v>
      </c>
      <c r="I249" s="77">
        <v>13682000</v>
      </c>
      <c r="J249" s="77">
        <v>13759000</v>
      </c>
      <c r="K249" s="77">
        <v>15172000</v>
      </c>
      <c r="L249" s="77">
        <v>16856000</v>
      </c>
      <c r="M249" s="77">
        <v>17341000</v>
      </c>
      <c r="N249" s="77">
        <v>17866000</v>
      </c>
      <c r="O249" s="77">
        <v>18134000</v>
      </c>
      <c r="P249" s="77">
        <v>19872000</v>
      </c>
      <c r="Q249" s="77">
        <v>18952000</v>
      </c>
      <c r="R249" s="77">
        <v>19874000</v>
      </c>
      <c r="S249" s="87"/>
      <c r="T249" s="77">
        <v>35016000</v>
      </c>
      <c r="U249" s="77">
        <v>41550000</v>
      </c>
      <c r="V249" s="77">
        <v>63128000</v>
      </c>
      <c r="W249" s="77">
        <v>74824000</v>
      </c>
      <c r="X249" s="77">
        <v>76832000</v>
      </c>
      <c r="Y249" s="87"/>
    </row>
    <row r="250" spans="1:25" ht="14.1" customHeight="1" x14ac:dyDescent="0.3">
      <c r="A250" s="39" t="s">
        <v>57</v>
      </c>
      <c r="B250" s="77">
        <v>51000</v>
      </c>
      <c r="C250" s="77">
        <v>99000</v>
      </c>
      <c r="D250" s="77">
        <v>124000</v>
      </c>
      <c r="E250" s="77">
        <v>155000</v>
      </c>
      <c r="F250" s="77">
        <v>164000</v>
      </c>
      <c r="G250" s="77">
        <v>194000</v>
      </c>
      <c r="H250" s="77">
        <v>-42000</v>
      </c>
      <c r="I250" s="77">
        <v>47000</v>
      </c>
      <c r="J250" s="77">
        <v>86000</v>
      </c>
      <c r="K250" s="77">
        <v>168000</v>
      </c>
      <c r="L250" s="77">
        <v>153000</v>
      </c>
      <c r="M250" s="77">
        <v>160000</v>
      </c>
      <c r="N250" s="77">
        <v>184000</v>
      </c>
      <c r="O250" s="77">
        <v>306000</v>
      </c>
      <c r="P250" s="77">
        <v>180000</v>
      </c>
      <c r="Q250" s="77">
        <v>145000</v>
      </c>
      <c r="R250" s="77">
        <v>224000</v>
      </c>
      <c r="S250" s="87"/>
      <c r="T250" s="77">
        <v>429000</v>
      </c>
      <c r="U250" s="77">
        <v>363000</v>
      </c>
      <c r="V250" s="77">
        <v>567000</v>
      </c>
      <c r="W250" s="77">
        <v>815000</v>
      </c>
      <c r="X250" s="77">
        <v>855000</v>
      </c>
      <c r="Y250" s="87"/>
    </row>
    <row r="251" spans="1:25" ht="15" customHeight="1" x14ac:dyDescent="0.3">
      <c r="A251" s="39" t="s">
        <v>48</v>
      </c>
      <c r="B251" s="77">
        <v>0</v>
      </c>
      <c r="C251" s="77">
        <v>0</v>
      </c>
      <c r="D251" s="77">
        <v>0</v>
      </c>
      <c r="E251" s="77">
        <v>0</v>
      </c>
      <c r="F251" s="77">
        <v>0</v>
      </c>
      <c r="G251" s="77">
        <v>0</v>
      </c>
      <c r="H251" s="77">
        <v>0</v>
      </c>
      <c r="I251" s="77">
        <v>0</v>
      </c>
      <c r="J251" s="77">
        <v>0</v>
      </c>
      <c r="K251" s="77">
        <v>0</v>
      </c>
      <c r="L251" s="77">
        <v>0</v>
      </c>
      <c r="M251" s="77">
        <v>0</v>
      </c>
      <c r="N251" s="77">
        <v>0</v>
      </c>
      <c r="O251" s="77">
        <v>2731000</v>
      </c>
      <c r="P251" s="77">
        <v>886000</v>
      </c>
      <c r="Q251" s="77">
        <v>668000</v>
      </c>
      <c r="R251" s="77">
        <v>695000</v>
      </c>
      <c r="S251" s="87"/>
      <c r="T251" s="77">
        <v>0</v>
      </c>
      <c r="U251" s="77">
        <v>0</v>
      </c>
      <c r="V251" s="77">
        <v>0</v>
      </c>
      <c r="W251" s="77">
        <v>4285000</v>
      </c>
      <c r="X251" s="77">
        <v>4980000</v>
      </c>
      <c r="Y251" s="87"/>
    </row>
    <row r="252" spans="1:25" ht="14.1" customHeight="1" x14ac:dyDescent="0.3">
      <c r="A252" s="39" t="s">
        <v>180</v>
      </c>
      <c r="B252" s="77">
        <v>0</v>
      </c>
      <c r="C252" s="77">
        <v>0</v>
      </c>
      <c r="D252" s="77">
        <v>0</v>
      </c>
      <c r="E252" s="77">
        <v>0</v>
      </c>
      <c r="F252" s="77">
        <v>0</v>
      </c>
      <c r="G252" s="77">
        <v>0</v>
      </c>
      <c r="H252" s="77">
        <v>0</v>
      </c>
      <c r="I252" s="77">
        <v>0</v>
      </c>
      <c r="J252" s="77">
        <v>0</v>
      </c>
      <c r="K252" s="77">
        <v>0</v>
      </c>
      <c r="L252" s="77">
        <v>0</v>
      </c>
      <c r="M252" s="77">
        <v>0</v>
      </c>
      <c r="N252" s="77">
        <v>0</v>
      </c>
      <c r="O252" s="77">
        <v>0</v>
      </c>
      <c r="P252" s="77">
        <v>241000</v>
      </c>
      <c r="Q252" s="77">
        <v>29000</v>
      </c>
      <c r="R252" s="77">
        <v>0</v>
      </c>
      <c r="S252" s="87"/>
      <c r="T252" s="77">
        <v>0</v>
      </c>
      <c r="U252" s="77">
        <v>0</v>
      </c>
      <c r="V252" s="77">
        <v>0</v>
      </c>
      <c r="W252" s="77">
        <v>270000</v>
      </c>
      <c r="X252" s="77">
        <v>270000</v>
      </c>
      <c r="Y252" s="87"/>
    </row>
    <row r="253" spans="1:25" ht="15" customHeight="1" thickBot="1" x14ac:dyDescent="0.35">
      <c r="A253" s="41" t="s">
        <v>181</v>
      </c>
      <c r="B253" s="79">
        <v>60231000</v>
      </c>
      <c r="C253" s="79">
        <v>54438000</v>
      </c>
      <c r="D253" s="79">
        <v>51985000</v>
      </c>
      <c r="E253" s="79">
        <v>57474000</v>
      </c>
      <c r="F253" s="79">
        <v>53357000</v>
      </c>
      <c r="G253" s="79">
        <v>59349000</v>
      </c>
      <c r="H253" s="79">
        <v>58333000</v>
      </c>
      <c r="I253" s="79">
        <v>64707000</v>
      </c>
      <c r="J253" s="79">
        <v>55606000</v>
      </c>
      <c r="K253" s="79">
        <v>61679000</v>
      </c>
      <c r="L253" s="79">
        <v>62902000</v>
      </c>
      <c r="M253" s="79">
        <v>70424000</v>
      </c>
      <c r="N253" s="79">
        <v>60113000</v>
      </c>
      <c r="O253" s="79">
        <v>63245000</v>
      </c>
      <c r="P253" s="79">
        <v>73040000</v>
      </c>
      <c r="Q253" s="79">
        <v>76038000</v>
      </c>
      <c r="R253" s="79">
        <v>67411000</v>
      </c>
      <c r="S253" s="85"/>
      <c r="T253" s="79">
        <v>224128000</v>
      </c>
      <c r="U253" s="79">
        <v>235746000</v>
      </c>
      <c r="V253" s="79">
        <v>250611000</v>
      </c>
      <c r="W253" s="79">
        <v>272436000</v>
      </c>
      <c r="X253" s="79">
        <v>279734000</v>
      </c>
      <c r="Y253" s="85"/>
    </row>
    <row r="254" spans="1:25" ht="15" customHeight="1" thickTop="1" x14ac:dyDescent="0.3">
      <c r="A254" s="100"/>
      <c r="B254" s="24"/>
      <c r="C254" s="24"/>
      <c r="D254" s="24"/>
      <c r="E254" s="24"/>
      <c r="F254" s="24"/>
      <c r="G254" s="24"/>
      <c r="H254" s="24"/>
      <c r="I254" s="24"/>
      <c r="J254" s="24"/>
      <c r="K254" s="24"/>
      <c r="L254" s="24"/>
      <c r="M254" s="24"/>
      <c r="N254" s="24"/>
      <c r="O254" s="24"/>
      <c r="P254" s="24"/>
      <c r="Q254" s="24"/>
      <c r="R254" s="24"/>
      <c r="S254" s="87"/>
      <c r="T254" s="24"/>
      <c r="U254" s="24"/>
      <c r="V254" s="24"/>
      <c r="W254" s="24"/>
      <c r="X254" s="24"/>
      <c r="Y254" s="87"/>
    </row>
    <row r="255" spans="1:25" ht="14.1" customHeight="1" x14ac:dyDescent="0.3">
      <c r="A255" s="10" t="s">
        <v>182</v>
      </c>
      <c r="B255" s="76">
        <v>42660000</v>
      </c>
      <c r="C255" s="76">
        <v>35557000</v>
      </c>
      <c r="D255" s="76">
        <v>36655000</v>
      </c>
      <c r="E255" s="76">
        <v>44369000</v>
      </c>
      <c r="F255" s="76">
        <v>41921000</v>
      </c>
      <c r="G255" s="76">
        <v>45896000</v>
      </c>
      <c r="H255" s="76">
        <v>54456000</v>
      </c>
      <c r="I255" s="76">
        <v>62605000</v>
      </c>
      <c r="J255" s="76">
        <v>53329000</v>
      </c>
      <c r="K255" s="76">
        <v>54229000</v>
      </c>
      <c r="L255" s="76">
        <v>47777000</v>
      </c>
      <c r="M255" s="76">
        <v>47819000</v>
      </c>
      <c r="N255" s="76">
        <v>47527000</v>
      </c>
      <c r="O255" s="76">
        <v>48392000</v>
      </c>
      <c r="P255" s="76">
        <v>56165000</v>
      </c>
      <c r="Q255" s="76">
        <v>62665000</v>
      </c>
      <c r="R255" s="76">
        <v>56236000</v>
      </c>
      <c r="S255" s="87"/>
      <c r="T255" s="76">
        <v>159241000</v>
      </c>
      <c r="U255" s="76">
        <v>204878000</v>
      </c>
      <c r="V255" s="76">
        <v>203154000</v>
      </c>
      <c r="W255" s="76">
        <v>214749000</v>
      </c>
      <c r="X255" s="76">
        <v>223458000</v>
      </c>
      <c r="Y255" s="87"/>
    </row>
    <row r="256" spans="1:25" ht="14.1" customHeight="1" x14ac:dyDescent="0.3">
      <c r="A256" s="37" t="s">
        <v>179</v>
      </c>
      <c r="Q256" s="10"/>
      <c r="S256" s="87"/>
      <c r="W256" s="10"/>
      <c r="Y256" s="87"/>
    </row>
    <row r="257" spans="1:25" ht="14.1" hidden="1" customHeight="1" x14ac:dyDescent="0.3">
      <c r="A257" s="39" t="s">
        <v>72</v>
      </c>
      <c r="F257" s="77">
        <v>0</v>
      </c>
      <c r="G257" s="77">
        <v>0</v>
      </c>
      <c r="H257" s="77">
        <v>0</v>
      </c>
      <c r="I257" s="77">
        <v>0</v>
      </c>
      <c r="J257" s="77">
        <v>0</v>
      </c>
      <c r="K257" s="77">
        <v>0</v>
      </c>
      <c r="L257" s="77">
        <v>0</v>
      </c>
      <c r="M257" s="77">
        <v>0</v>
      </c>
      <c r="N257" s="77">
        <v>0</v>
      </c>
      <c r="O257" s="77">
        <v>0</v>
      </c>
      <c r="P257" s="77">
        <v>0</v>
      </c>
      <c r="Q257" s="77">
        <v>0</v>
      </c>
      <c r="R257" s="77">
        <v>0</v>
      </c>
      <c r="S257" s="87"/>
      <c r="T257" s="77">
        <v>0</v>
      </c>
      <c r="U257" s="77">
        <v>0</v>
      </c>
      <c r="V257" s="77">
        <v>0</v>
      </c>
      <c r="W257" s="77">
        <v>0</v>
      </c>
      <c r="X257" s="77">
        <v>0</v>
      </c>
      <c r="Y257" s="87"/>
    </row>
    <row r="258" spans="1:25" ht="14.1" customHeight="1" x14ac:dyDescent="0.3">
      <c r="A258" s="39" t="s">
        <v>57</v>
      </c>
      <c r="B258" s="77">
        <v>461000</v>
      </c>
      <c r="C258" s="77">
        <v>373000</v>
      </c>
      <c r="D258" s="77">
        <v>464000</v>
      </c>
      <c r="E258" s="77">
        <v>589000</v>
      </c>
      <c r="F258" s="77">
        <v>467000</v>
      </c>
      <c r="G258" s="77">
        <v>926000</v>
      </c>
      <c r="H258" s="77">
        <v>638000</v>
      </c>
      <c r="I258" s="77">
        <v>857000</v>
      </c>
      <c r="J258" s="77">
        <v>928000</v>
      </c>
      <c r="K258" s="77">
        <v>1699000</v>
      </c>
      <c r="L258" s="77">
        <v>1432000</v>
      </c>
      <c r="M258" s="77">
        <v>1427000</v>
      </c>
      <c r="N258" s="77">
        <v>604000</v>
      </c>
      <c r="O258" s="77">
        <v>2487000</v>
      </c>
      <c r="P258" s="77">
        <v>2067000</v>
      </c>
      <c r="Q258" s="77">
        <v>2201000</v>
      </c>
      <c r="R258" s="77">
        <v>2011000</v>
      </c>
      <c r="S258" s="87"/>
      <c r="T258" s="77">
        <v>1887000</v>
      </c>
      <c r="U258" s="77">
        <v>2888000</v>
      </c>
      <c r="V258" s="77">
        <v>5486000</v>
      </c>
      <c r="W258" s="77">
        <v>7359000</v>
      </c>
      <c r="X258" s="77">
        <v>8766000</v>
      </c>
      <c r="Y258" s="87"/>
    </row>
    <row r="259" spans="1:25" ht="14.1" customHeight="1" x14ac:dyDescent="0.3">
      <c r="A259" s="39" t="s">
        <v>48</v>
      </c>
      <c r="B259" s="77">
        <v>0</v>
      </c>
      <c r="C259" s="77">
        <v>0</v>
      </c>
      <c r="D259" s="77">
        <v>0</v>
      </c>
      <c r="E259" s="77">
        <v>0</v>
      </c>
      <c r="F259" s="77">
        <v>0</v>
      </c>
      <c r="G259" s="77">
        <v>0</v>
      </c>
      <c r="H259" s="77">
        <v>0</v>
      </c>
      <c r="I259" s="77">
        <v>0</v>
      </c>
      <c r="J259" s="77">
        <v>0</v>
      </c>
      <c r="K259" s="77">
        <v>0</v>
      </c>
      <c r="L259" s="77">
        <v>0</v>
      </c>
      <c r="M259" s="77">
        <v>0</v>
      </c>
      <c r="N259" s="77">
        <v>0</v>
      </c>
      <c r="O259" s="77">
        <v>599000</v>
      </c>
      <c r="P259" s="77">
        <v>218000</v>
      </c>
      <c r="Q259" s="77">
        <v>164000</v>
      </c>
      <c r="R259" s="77">
        <v>171000</v>
      </c>
      <c r="S259" s="87"/>
      <c r="T259" s="77">
        <v>0</v>
      </c>
      <c r="U259" s="77">
        <v>0</v>
      </c>
      <c r="V259" s="77">
        <v>0</v>
      </c>
      <c r="W259" s="77">
        <v>981000</v>
      </c>
      <c r="X259" s="77">
        <v>1152000</v>
      </c>
      <c r="Y259" s="87"/>
    </row>
    <row r="260" spans="1:25" ht="14.1" customHeight="1" x14ac:dyDescent="0.3">
      <c r="A260" s="39" t="s">
        <v>180</v>
      </c>
      <c r="B260" s="77">
        <v>0</v>
      </c>
      <c r="C260" s="77">
        <v>0</v>
      </c>
      <c r="D260" s="77">
        <v>0</v>
      </c>
      <c r="E260" s="77">
        <v>0</v>
      </c>
      <c r="F260" s="77">
        <v>0</v>
      </c>
      <c r="G260" s="77">
        <v>0</v>
      </c>
      <c r="H260" s="77">
        <v>0</v>
      </c>
      <c r="I260" s="77">
        <v>0</v>
      </c>
      <c r="J260" s="77">
        <v>0</v>
      </c>
      <c r="K260" s="77">
        <v>0</v>
      </c>
      <c r="L260" s="77">
        <v>0</v>
      </c>
      <c r="M260" s="77">
        <v>0</v>
      </c>
      <c r="N260" s="77">
        <v>0</v>
      </c>
      <c r="O260" s="77">
        <v>0</v>
      </c>
      <c r="P260" s="77">
        <v>1237000</v>
      </c>
      <c r="Q260" s="77">
        <v>2968000</v>
      </c>
      <c r="R260" s="77">
        <v>-67000</v>
      </c>
      <c r="S260" s="87"/>
      <c r="T260" s="77">
        <v>0</v>
      </c>
      <c r="U260" s="77">
        <v>0</v>
      </c>
      <c r="V260" s="77">
        <v>0</v>
      </c>
      <c r="W260" s="77">
        <v>4205000</v>
      </c>
      <c r="X260" s="77">
        <v>4137000</v>
      </c>
      <c r="Y260" s="87"/>
    </row>
    <row r="261" spans="1:25" ht="14.1" hidden="1" customHeight="1" x14ac:dyDescent="0.3">
      <c r="A261" s="40" t="s">
        <v>63</v>
      </c>
      <c r="F261" s="78">
        <v>0</v>
      </c>
      <c r="G261" s="78">
        <v>0</v>
      </c>
      <c r="H261" s="78">
        <v>0</v>
      </c>
      <c r="I261" s="78">
        <v>0</v>
      </c>
      <c r="J261" s="78">
        <v>0</v>
      </c>
      <c r="K261" s="78">
        <v>0</v>
      </c>
      <c r="L261" s="78">
        <v>0</v>
      </c>
      <c r="M261" s="78">
        <v>0</v>
      </c>
      <c r="N261" s="78">
        <v>0</v>
      </c>
      <c r="O261" s="78">
        <v>0</v>
      </c>
      <c r="P261" s="78">
        <v>0</v>
      </c>
      <c r="Q261" s="78">
        <v>0</v>
      </c>
      <c r="R261" s="78">
        <v>0</v>
      </c>
      <c r="S261" s="87"/>
      <c r="T261" s="78">
        <v>0</v>
      </c>
      <c r="U261" s="78">
        <v>0</v>
      </c>
      <c r="V261" s="78">
        <v>0</v>
      </c>
      <c r="W261" s="78">
        <v>0</v>
      </c>
      <c r="X261" s="78">
        <v>0</v>
      </c>
      <c r="Y261" s="87"/>
    </row>
    <row r="262" spans="1:25" ht="15" customHeight="1" thickBot="1" x14ac:dyDescent="0.35">
      <c r="A262" s="41" t="s">
        <v>183</v>
      </c>
      <c r="B262" s="79">
        <v>42199000</v>
      </c>
      <c r="C262" s="79">
        <v>35184000</v>
      </c>
      <c r="D262" s="79">
        <v>36191000</v>
      </c>
      <c r="E262" s="79">
        <v>43780000</v>
      </c>
      <c r="F262" s="79">
        <v>41454000</v>
      </c>
      <c r="G262" s="79">
        <v>44970000</v>
      </c>
      <c r="H262" s="79">
        <v>53818000</v>
      </c>
      <c r="I262" s="79">
        <v>61748000</v>
      </c>
      <c r="J262" s="79">
        <v>52401000</v>
      </c>
      <c r="K262" s="79">
        <v>52530000</v>
      </c>
      <c r="L262" s="79">
        <v>46345000</v>
      </c>
      <c r="M262" s="79">
        <v>46392000</v>
      </c>
      <c r="N262" s="79">
        <v>46923000</v>
      </c>
      <c r="O262" s="79">
        <v>45306000</v>
      </c>
      <c r="P262" s="79">
        <v>52643000</v>
      </c>
      <c r="Q262" s="79">
        <v>57332000</v>
      </c>
      <c r="R262" s="79">
        <v>54121000</v>
      </c>
      <c r="S262" s="85"/>
      <c r="T262" s="79">
        <v>157354000</v>
      </c>
      <c r="U262" s="79">
        <v>201990000</v>
      </c>
      <c r="V262" s="79">
        <v>197668000</v>
      </c>
      <c r="W262" s="79">
        <v>202204000</v>
      </c>
      <c r="X262" s="79">
        <v>209403000</v>
      </c>
      <c r="Y262" s="85"/>
    </row>
    <row r="263" spans="1:25" ht="15" customHeight="1" thickTop="1" x14ac:dyDescent="0.3">
      <c r="A263" s="24"/>
      <c r="B263" s="24"/>
      <c r="C263" s="24"/>
      <c r="D263" s="24"/>
      <c r="E263" s="24"/>
      <c r="F263" s="24"/>
      <c r="G263" s="24"/>
      <c r="H263" s="24"/>
      <c r="I263" s="24"/>
      <c r="J263" s="24"/>
      <c r="K263" s="24"/>
      <c r="L263" s="24"/>
      <c r="M263" s="24"/>
      <c r="N263" s="24"/>
      <c r="O263" s="24"/>
      <c r="P263" s="24"/>
      <c r="Q263" s="24"/>
      <c r="R263" s="24"/>
      <c r="S263" s="87"/>
      <c r="T263" s="24"/>
      <c r="U263" s="24"/>
      <c r="V263" s="24"/>
      <c r="W263" s="24"/>
      <c r="X263" s="24"/>
      <c r="Y263" s="87"/>
    </row>
    <row r="264" spans="1:25" ht="14.1" customHeight="1" x14ac:dyDescent="0.3">
      <c r="A264" s="10" t="s">
        <v>184</v>
      </c>
      <c r="B264" s="76">
        <v>13069000</v>
      </c>
      <c r="C264" s="76">
        <v>12485000</v>
      </c>
      <c r="D264" s="76">
        <v>10617000</v>
      </c>
      <c r="E264" s="76">
        <v>9867000</v>
      </c>
      <c r="F264" s="76">
        <v>10731000</v>
      </c>
      <c r="G264" s="76">
        <v>11993000</v>
      </c>
      <c r="H264" s="76">
        <v>13565000</v>
      </c>
      <c r="I264" s="76">
        <v>15725000</v>
      </c>
      <c r="J264" s="76">
        <v>13626000</v>
      </c>
      <c r="K264" s="76">
        <v>17162000</v>
      </c>
      <c r="L264" s="76">
        <v>17534000</v>
      </c>
      <c r="M264" s="76">
        <v>17112000</v>
      </c>
      <c r="N264" s="76">
        <v>15406000</v>
      </c>
      <c r="O264" s="76">
        <v>29218000</v>
      </c>
      <c r="P264" s="76">
        <v>28098000</v>
      </c>
      <c r="Q264" s="76">
        <v>23440000</v>
      </c>
      <c r="R264" s="76">
        <v>21051000</v>
      </c>
      <c r="S264" s="87"/>
      <c r="T264" s="76">
        <v>46038000</v>
      </c>
      <c r="U264" s="76">
        <v>52014000</v>
      </c>
      <c r="V264" s="76">
        <v>65434000</v>
      </c>
      <c r="W264" s="76">
        <v>96162000</v>
      </c>
      <c r="X264" s="76">
        <v>101807000</v>
      </c>
      <c r="Y264" s="87"/>
    </row>
    <row r="265" spans="1:25" ht="14.1" customHeight="1" x14ac:dyDescent="0.3">
      <c r="A265" s="37" t="s">
        <v>179</v>
      </c>
      <c r="Q265" s="10"/>
      <c r="S265" s="87"/>
      <c r="W265" s="10"/>
      <c r="Y265" s="87"/>
    </row>
    <row r="266" spans="1:25" ht="14.1" hidden="1" customHeight="1" x14ac:dyDescent="0.3">
      <c r="A266" s="39" t="s">
        <v>72</v>
      </c>
      <c r="F266" s="77">
        <v>0</v>
      </c>
      <c r="G266" s="77">
        <v>0</v>
      </c>
      <c r="H266" s="77">
        <v>0</v>
      </c>
      <c r="I266" s="77">
        <v>0</v>
      </c>
      <c r="J266" s="77">
        <v>0</v>
      </c>
      <c r="K266" s="77">
        <v>0</v>
      </c>
      <c r="L266" s="77">
        <v>0</v>
      </c>
      <c r="M266" s="77">
        <v>0</v>
      </c>
      <c r="N266" s="77">
        <v>0</v>
      </c>
      <c r="O266" s="77">
        <v>0</v>
      </c>
      <c r="P266" s="77">
        <v>0</v>
      </c>
      <c r="Q266" s="77">
        <v>0</v>
      </c>
      <c r="R266" s="77">
        <v>0</v>
      </c>
      <c r="S266" s="87"/>
      <c r="T266" s="77">
        <v>0</v>
      </c>
      <c r="U266" s="77">
        <v>0</v>
      </c>
      <c r="V266" s="77">
        <v>0</v>
      </c>
      <c r="W266" s="77">
        <v>0</v>
      </c>
      <c r="X266" s="77">
        <v>0</v>
      </c>
      <c r="Y266" s="87"/>
    </row>
    <row r="267" spans="1:25" ht="14.1" customHeight="1" x14ac:dyDescent="0.3">
      <c r="A267" s="39" t="s">
        <v>57</v>
      </c>
      <c r="B267" s="77">
        <v>1049000</v>
      </c>
      <c r="C267" s="77">
        <v>1067000</v>
      </c>
      <c r="D267" s="77">
        <v>1260000</v>
      </c>
      <c r="E267" s="77">
        <v>1118000</v>
      </c>
      <c r="F267" s="77">
        <v>1231000</v>
      </c>
      <c r="G267" s="77">
        <v>1797000</v>
      </c>
      <c r="H267" s="77">
        <v>1676000</v>
      </c>
      <c r="I267" s="77">
        <v>2016000</v>
      </c>
      <c r="J267" s="77">
        <v>1782000</v>
      </c>
      <c r="K267" s="77">
        <v>2640000</v>
      </c>
      <c r="L267" s="77">
        <v>2873000</v>
      </c>
      <c r="M267" s="77">
        <v>3085000</v>
      </c>
      <c r="N267" s="77">
        <v>2448000</v>
      </c>
      <c r="O267" s="77">
        <v>4221000</v>
      </c>
      <c r="P267" s="77">
        <v>3509000</v>
      </c>
      <c r="Q267" s="77">
        <v>3022000</v>
      </c>
      <c r="R267" s="77">
        <v>2285000</v>
      </c>
      <c r="S267" s="87"/>
      <c r="T267" s="77">
        <v>4494000</v>
      </c>
      <c r="U267" s="77">
        <v>6720000</v>
      </c>
      <c r="V267" s="77">
        <v>10380000</v>
      </c>
      <c r="W267" s="77">
        <v>13200000</v>
      </c>
      <c r="X267" s="77">
        <v>13037000</v>
      </c>
      <c r="Y267" s="87"/>
    </row>
    <row r="268" spans="1:25" ht="14.1" customHeight="1" x14ac:dyDescent="0.3">
      <c r="A268" s="39" t="s">
        <v>48</v>
      </c>
      <c r="B268" s="77">
        <v>0</v>
      </c>
      <c r="C268" s="77">
        <v>0</v>
      </c>
      <c r="D268" s="77">
        <v>0</v>
      </c>
      <c r="E268" s="77">
        <v>0</v>
      </c>
      <c r="F268" s="77">
        <v>0</v>
      </c>
      <c r="G268" s="77">
        <v>0</v>
      </c>
      <c r="H268" s="77">
        <v>0</v>
      </c>
      <c r="I268" s="77">
        <v>0</v>
      </c>
      <c r="J268" s="77">
        <v>0</v>
      </c>
      <c r="K268" s="77">
        <v>0</v>
      </c>
      <c r="L268" s="77">
        <v>0</v>
      </c>
      <c r="M268" s="77">
        <v>0</v>
      </c>
      <c r="N268" s="77">
        <v>0</v>
      </c>
      <c r="O268" s="77">
        <v>11004000</v>
      </c>
      <c r="P268" s="77">
        <v>5648000</v>
      </c>
      <c r="Q268" s="77">
        <v>4266000</v>
      </c>
      <c r="R268" s="77">
        <v>4333000</v>
      </c>
      <c r="S268" s="87"/>
      <c r="T268" s="77">
        <v>0</v>
      </c>
      <c r="U268" s="77">
        <v>0</v>
      </c>
      <c r="V268" s="77">
        <v>0</v>
      </c>
      <c r="W268" s="77">
        <v>20918000</v>
      </c>
      <c r="X268" s="77">
        <v>25251000</v>
      </c>
      <c r="Y268" s="87"/>
    </row>
    <row r="269" spans="1:25" ht="14.1" customHeight="1" x14ac:dyDescent="0.3">
      <c r="A269" s="39" t="s">
        <v>180</v>
      </c>
      <c r="B269" s="77">
        <v>0</v>
      </c>
      <c r="C269" s="77">
        <v>0</v>
      </c>
      <c r="D269" s="77">
        <v>0</v>
      </c>
      <c r="E269" s="77">
        <v>0</v>
      </c>
      <c r="F269" s="77">
        <v>0</v>
      </c>
      <c r="G269" s="77">
        <v>0</v>
      </c>
      <c r="H269" s="77">
        <v>0</v>
      </c>
      <c r="I269" s="77">
        <v>0</v>
      </c>
      <c r="J269" s="77">
        <v>0</v>
      </c>
      <c r="K269" s="77">
        <v>0</v>
      </c>
      <c r="L269" s="77">
        <v>0</v>
      </c>
      <c r="M269" s="77">
        <v>0</v>
      </c>
      <c r="N269" s="77">
        <v>0</v>
      </c>
      <c r="O269" s="77">
        <v>0</v>
      </c>
      <c r="P269" s="77">
        <v>1482000</v>
      </c>
      <c r="Q269" s="77">
        <v>2157000</v>
      </c>
      <c r="R269" s="77">
        <v>17000</v>
      </c>
      <c r="S269" s="87"/>
      <c r="T269" s="77">
        <v>0</v>
      </c>
      <c r="U269" s="77">
        <v>0</v>
      </c>
      <c r="V269" s="77">
        <v>0</v>
      </c>
      <c r="W269" s="77">
        <v>3639000</v>
      </c>
      <c r="X269" s="77">
        <v>3656000</v>
      </c>
      <c r="Y269" s="87"/>
    </row>
    <row r="270" spans="1:25" ht="14.1" hidden="1" customHeight="1" x14ac:dyDescent="0.3">
      <c r="A270" s="40" t="s">
        <v>63</v>
      </c>
      <c r="F270" s="78">
        <v>0</v>
      </c>
      <c r="G270" s="78">
        <v>0</v>
      </c>
      <c r="H270" s="78">
        <v>0</v>
      </c>
      <c r="I270" s="78">
        <v>0</v>
      </c>
      <c r="J270" s="78">
        <v>0</v>
      </c>
      <c r="K270" s="78">
        <v>0</v>
      </c>
      <c r="L270" s="78">
        <v>0</v>
      </c>
      <c r="M270" s="78">
        <v>0</v>
      </c>
      <c r="N270" s="78">
        <v>0</v>
      </c>
      <c r="O270" s="78">
        <v>0</v>
      </c>
      <c r="P270" s="78">
        <v>0</v>
      </c>
      <c r="Q270" s="78">
        <v>0</v>
      </c>
      <c r="R270" s="78">
        <v>0</v>
      </c>
      <c r="S270" s="87"/>
      <c r="T270" s="78">
        <v>0</v>
      </c>
      <c r="U270" s="78">
        <v>0</v>
      </c>
      <c r="V270" s="78">
        <v>0</v>
      </c>
      <c r="W270" s="78">
        <v>0</v>
      </c>
      <c r="X270" s="78">
        <v>0</v>
      </c>
      <c r="Y270" s="87"/>
    </row>
    <row r="271" spans="1:25" ht="14.1" customHeight="1" thickBot="1" x14ac:dyDescent="0.35">
      <c r="A271" s="41" t="s">
        <v>185</v>
      </c>
      <c r="B271" s="79">
        <v>12020000</v>
      </c>
      <c r="C271" s="79">
        <v>11418000</v>
      </c>
      <c r="D271" s="79">
        <v>9357000</v>
      </c>
      <c r="E271" s="79">
        <v>8749000</v>
      </c>
      <c r="F271" s="79">
        <v>9500000</v>
      </c>
      <c r="G271" s="79">
        <v>10196000</v>
      </c>
      <c r="H271" s="79">
        <v>11889000</v>
      </c>
      <c r="I271" s="79">
        <v>13709000</v>
      </c>
      <c r="J271" s="79">
        <v>11844000</v>
      </c>
      <c r="K271" s="79">
        <v>14522000</v>
      </c>
      <c r="L271" s="79">
        <v>14661000</v>
      </c>
      <c r="M271" s="79">
        <v>14027000</v>
      </c>
      <c r="N271" s="79">
        <v>12958000</v>
      </c>
      <c r="O271" s="79">
        <v>13993000</v>
      </c>
      <c r="P271" s="79">
        <v>17459000</v>
      </c>
      <c r="Q271" s="79">
        <v>13995000</v>
      </c>
      <c r="R271" s="79">
        <v>14416000</v>
      </c>
      <c r="S271" s="85"/>
      <c r="T271" s="79">
        <v>41544000</v>
      </c>
      <c r="U271" s="79">
        <v>45294000</v>
      </c>
      <c r="V271" s="79">
        <v>55054000</v>
      </c>
      <c r="W271" s="79">
        <v>58405000</v>
      </c>
      <c r="X271" s="79">
        <v>59863000</v>
      </c>
      <c r="Y271" s="85"/>
    </row>
    <row r="272" spans="1:25" ht="14.1" customHeight="1" thickTop="1" x14ac:dyDescent="0.3">
      <c r="A272" s="24"/>
      <c r="B272" s="24"/>
      <c r="C272" s="24"/>
      <c r="D272" s="24"/>
      <c r="E272" s="24"/>
      <c r="F272" s="24"/>
      <c r="G272" s="24"/>
      <c r="H272" s="24"/>
      <c r="I272" s="24"/>
      <c r="J272" s="24"/>
      <c r="K272" s="24"/>
      <c r="L272" s="24"/>
      <c r="M272" s="24"/>
      <c r="N272" s="24"/>
      <c r="O272" s="24"/>
      <c r="P272" s="24"/>
      <c r="Q272" s="24"/>
      <c r="R272" s="24"/>
      <c r="S272" s="87"/>
      <c r="T272" s="24"/>
      <c r="U272" s="24"/>
      <c r="V272" s="24"/>
      <c r="W272" s="24"/>
      <c r="X272" s="24"/>
      <c r="Y272" s="87"/>
    </row>
    <row r="273" spans="1:25" ht="14.1" customHeight="1" x14ac:dyDescent="0.3">
      <c r="A273" s="10" t="s">
        <v>186</v>
      </c>
      <c r="B273" s="76">
        <v>30652000</v>
      </c>
      <c r="C273" s="76">
        <v>24832000</v>
      </c>
      <c r="D273" s="76">
        <v>28277000</v>
      </c>
      <c r="E273" s="76">
        <v>32807000</v>
      </c>
      <c r="F273" s="76">
        <v>30679000</v>
      </c>
      <c r="G273" s="76">
        <v>31041000</v>
      </c>
      <c r="H273" s="76">
        <v>34615000</v>
      </c>
      <c r="I273" s="76">
        <v>34423000</v>
      </c>
      <c r="J273" s="76">
        <v>30808000</v>
      </c>
      <c r="K273" s="76">
        <v>33088000</v>
      </c>
      <c r="L273" s="76">
        <v>30189000</v>
      </c>
      <c r="M273" s="76">
        <v>38559000</v>
      </c>
      <c r="N273" s="76">
        <v>33815000</v>
      </c>
      <c r="O273" s="76">
        <v>38099000</v>
      </c>
      <c r="P273" s="76">
        <v>37574000</v>
      </c>
      <c r="Q273" s="76">
        <v>33158000</v>
      </c>
      <c r="R273" s="76">
        <v>32078000</v>
      </c>
      <c r="S273" s="87"/>
      <c r="T273" s="76">
        <v>116568000</v>
      </c>
      <c r="U273" s="76">
        <v>130758000</v>
      </c>
      <c r="V273" s="76">
        <v>132644000</v>
      </c>
      <c r="W273" s="76">
        <v>142646000</v>
      </c>
      <c r="X273" s="76">
        <v>140909000</v>
      </c>
      <c r="Y273" s="87"/>
    </row>
    <row r="274" spans="1:25" ht="14.1" customHeight="1" x14ac:dyDescent="0.3">
      <c r="A274" s="37" t="s">
        <v>179</v>
      </c>
      <c r="Q274" s="10"/>
      <c r="S274" s="87"/>
      <c r="W274" s="10"/>
      <c r="Y274" s="87"/>
    </row>
    <row r="275" spans="1:25" ht="14.1" customHeight="1" x14ac:dyDescent="0.3">
      <c r="A275" s="39" t="s">
        <v>72</v>
      </c>
      <c r="B275" s="77">
        <v>1678000</v>
      </c>
      <c r="C275" s="77">
        <v>1578000</v>
      </c>
      <c r="D275" s="77">
        <v>1528000</v>
      </c>
      <c r="E275" s="77">
        <v>1560000</v>
      </c>
      <c r="F275" s="77">
        <v>1780000</v>
      </c>
      <c r="G275" s="77">
        <v>1937000</v>
      </c>
      <c r="H275" s="77">
        <v>2146000</v>
      </c>
      <c r="I275" s="77">
        <v>1358000</v>
      </c>
      <c r="J275" s="77">
        <v>1305000</v>
      </c>
      <c r="K275" s="77">
        <v>1338000</v>
      </c>
      <c r="L275" s="77">
        <v>1404000</v>
      </c>
      <c r="M275" s="77">
        <v>1295000</v>
      </c>
      <c r="N275" s="77">
        <v>1031000</v>
      </c>
      <c r="O275" s="77">
        <v>1070000</v>
      </c>
      <c r="P275" s="77">
        <v>1400000</v>
      </c>
      <c r="Q275" s="77">
        <v>1404000</v>
      </c>
      <c r="R275" s="77">
        <v>1389000</v>
      </c>
      <c r="S275" s="87"/>
      <c r="T275" s="77">
        <v>6344000</v>
      </c>
      <c r="U275" s="77">
        <v>7221000</v>
      </c>
      <c r="V275" s="77">
        <v>5342000</v>
      </c>
      <c r="W275" s="77">
        <v>4905000</v>
      </c>
      <c r="X275" s="77">
        <v>5263000</v>
      </c>
      <c r="Y275" s="87"/>
    </row>
    <row r="276" spans="1:25" ht="14.1" customHeight="1" x14ac:dyDescent="0.3">
      <c r="A276" s="39" t="s">
        <v>57</v>
      </c>
      <c r="B276" s="77">
        <v>4200000</v>
      </c>
      <c r="C276" s="77">
        <v>2095000</v>
      </c>
      <c r="D276" s="77">
        <v>6437000</v>
      </c>
      <c r="E276" s="77">
        <v>8766000</v>
      </c>
      <c r="F276" s="77">
        <v>6348000</v>
      </c>
      <c r="G276" s="77">
        <v>6768000</v>
      </c>
      <c r="H276" s="77">
        <v>6472000</v>
      </c>
      <c r="I276" s="77">
        <v>6619000</v>
      </c>
      <c r="J276" s="77">
        <v>5029000</v>
      </c>
      <c r="K276" s="77">
        <v>2537000</v>
      </c>
      <c r="L276" s="77">
        <v>4632000</v>
      </c>
      <c r="M276" s="77">
        <v>7109000</v>
      </c>
      <c r="N276" s="77">
        <v>5407000</v>
      </c>
      <c r="O276" s="77">
        <v>7929000</v>
      </c>
      <c r="P276" s="77">
        <v>7247000</v>
      </c>
      <c r="Q276" s="77">
        <v>6620000</v>
      </c>
      <c r="R276" s="77">
        <v>6629000</v>
      </c>
      <c r="S276" s="87"/>
      <c r="T276" s="77">
        <v>21498000</v>
      </c>
      <c r="U276" s="77">
        <v>26207000</v>
      </c>
      <c r="V276" s="77">
        <v>19307000</v>
      </c>
      <c r="W276" s="77">
        <v>27203000</v>
      </c>
      <c r="X276" s="77">
        <v>28425000</v>
      </c>
      <c r="Y276" s="87"/>
    </row>
    <row r="277" spans="1:25" ht="14.1" customHeight="1" x14ac:dyDescent="0.3">
      <c r="A277" s="39" t="s">
        <v>48</v>
      </c>
      <c r="B277" s="77">
        <v>0</v>
      </c>
      <c r="C277" s="77">
        <v>0</v>
      </c>
      <c r="D277" s="77">
        <v>0</v>
      </c>
      <c r="E277" s="77">
        <v>0</v>
      </c>
      <c r="F277" s="77">
        <v>0</v>
      </c>
      <c r="G277" s="77">
        <v>0</v>
      </c>
      <c r="H277" s="77">
        <v>0</v>
      </c>
      <c r="I277" s="77">
        <v>0</v>
      </c>
      <c r="J277" s="77">
        <v>0</v>
      </c>
      <c r="K277" s="77">
        <v>0</v>
      </c>
      <c r="L277" s="77">
        <v>0</v>
      </c>
      <c r="M277" s="77">
        <v>0</v>
      </c>
      <c r="N277" s="77">
        <v>0</v>
      </c>
      <c r="O277" s="77">
        <v>2857000</v>
      </c>
      <c r="P277" s="77">
        <v>1445000</v>
      </c>
      <c r="Q277" s="77">
        <v>1092000</v>
      </c>
      <c r="R277" s="77">
        <v>1630000</v>
      </c>
      <c r="S277" s="87"/>
      <c r="T277" s="77">
        <v>0</v>
      </c>
      <c r="U277" s="77">
        <v>0</v>
      </c>
      <c r="V277" s="77">
        <v>0</v>
      </c>
      <c r="W277" s="77">
        <v>5394000</v>
      </c>
      <c r="X277" s="77">
        <v>7024000</v>
      </c>
      <c r="Y277" s="87"/>
    </row>
    <row r="278" spans="1:25" ht="14.1" customHeight="1" x14ac:dyDescent="0.3">
      <c r="A278" s="39" t="s">
        <v>180</v>
      </c>
      <c r="B278" s="77">
        <v>0</v>
      </c>
      <c r="C278" s="77">
        <v>0</v>
      </c>
      <c r="D278" s="77">
        <v>0</v>
      </c>
      <c r="E278" s="77">
        <v>0</v>
      </c>
      <c r="F278" s="77">
        <v>0</v>
      </c>
      <c r="G278" s="77">
        <v>0</v>
      </c>
      <c r="H278" s="77">
        <v>0</v>
      </c>
      <c r="I278" s="77">
        <v>0</v>
      </c>
      <c r="J278" s="77">
        <v>0</v>
      </c>
      <c r="K278" s="77">
        <v>0</v>
      </c>
      <c r="L278" s="77">
        <v>0</v>
      </c>
      <c r="M278" s="77">
        <v>1576000</v>
      </c>
      <c r="N278" s="77">
        <v>1856000</v>
      </c>
      <c r="O278" s="77">
        <v>0</v>
      </c>
      <c r="P278" s="77">
        <v>2066000</v>
      </c>
      <c r="Q278" s="77">
        <v>458000</v>
      </c>
      <c r="R278" s="77">
        <v>39000</v>
      </c>
      <c r="S278" s="87"/>
      <c r="T278" s="77">
        <v>0</v>
      </c>
      <c r="U278" s="77">
        <v>0</v>
      </c>
      <c r="V278" s="77">
        <v>1576000</v>
      </c>
      <c r="W278" s="77">
        <v>4380000</v>
      </c>
      <c r="X278" s="77">
        <v>2563000</v>
      </c>
      <c r="Y278" s="87"/>
    </row>
    <row r="279" spans="1:25" ht="14.1" hidden="1" customHeight="1" x14ac:dyDescent="0.3">
      <c r="A279" s="40" t="s">
        <v>63</v>
      </c>
      <c r="F279" s="78">
        <v>0</v>
      </c>
      <c r="G279" s="78">
        <v>0</v>
      </c>
      <c r="H279" s="78">
        <v>0</v>
      </c>
      <c r="I279" s="78">
        <v>0</v>
      </c>
      <c r="J279" s="78">
        <v>0</v>
      </c>
      <c r="K279" s="78">
        <v>0</v>
      </c>
      <c r="L279" s="78">
        <v>0</v>
      </c>
      <c r="M279" s="78">
        <v>0</v>
      </c>
      <c r="N279" s="78">
        <v>0</v>
      </c>
      <c r="O279" s="78">
        <v>0</v>
      </c>
      <c r="P279" s="78">
        <v>0</v>
      </c>
      <c r="Q279" s="78">
        <v>0</v>
      </c>
      <c r="R279" s="78">
        <v>0</v>
      </c>
      <c r="S279" s="87"/>
      <c r="T279" s="78">
        <v>0</v>
      </c>
      <c r="U279" s="78">
        <v>0</v>
      </c>
      <c r="V279" s="78">
        <v>0</v>
      </c>
      <c r="W279" s="78">
        <v>0</v>
      </c>
      <c r="X279" s="78">
        <v>0</v>
      </c>
      <c r="Y279" s="87"/>
    </row>
    <row r="280" spans="1:25" ht="14.1" customHeight="1" thickBot="1" x14ac:dyDescent="0.35">
      <c r="A280" s="41" t="s">
        <v>187</v>
      </c>
      <c r="B280" s="79">
        <v>24774000</v>
      </c>
      <c r="C280" s="79">
        <v>21159000</v>
      </c>
      <c r="D280" s="79">
        <v>20312000</v>
      </c>
      <c r="E280" s="79">
        <v>22481000</v>
      </c>
      <c r="F280" s="79">
        <v>22551000</v>
      </c>
      <c r="G280" s="79">
        <v>22336000</v>
      </c>
      <c r="H280" s="79">
        <v>25997000</v>
      </c>
      <c r="I280" s="79">
        <v>26446000</v>
      </c>
      <c r="J280" s="79">
        <v>24474000</v>
      </c>
      <c r="K280" s="79">
        <v>29213000</v>
      </c>
      <c r="L280" s="79">
        <v>24153000</v>
      </c>
      <c r="M280" s="79">
        <v>28579000</v>
      </c>
      <c r="N280" s="79">
        <v>25521000</v>
      </c>
      <c r="O280" s="79">
        <v>26243000</v>
      </c>
      <c r="P280" s="79">
        <v>25416000</v>
      </c>
      <c r="Q280" s="79">
        <v>23584000</v>
      </c>
      <c r="R280" s="79">
        <v>22391000</v>
      </c>
      <c r="S280" s="85"/>
      <c r="T280" s="79">
        <v>88726000</v>
      </c>
      <c r="U280" s="79">
        <v>97330000</v>
      </c>
      <c r="V280" s="79">
        <v>106419000</v>
      </c>
      <c r="W280" s="79">
        <v>100764000</v>
      </c>
      <c r="X280" s="79">
        <v>97634000</v>
      </c>
      <c r="Y280" s="85"/>
    </row>
    <row r="281" spans="1:25" ht="14.1" customHeight="1" thickTop="1" x14ac:dyDescent="0.3">
      <c r="A281" s="100"/>
      <c r="B281" s="24"/>
      <c r="C281" s="24"/>
      <c r="D281" s="24"/>
      <c r="E281" s="24"/>
      <c r="F281" s="24"/>
      <c r="G281" s="24"/>
      <c r="H281" s="24"/>
      <c r="I281" s="24"/>
      <c r="J281" s="24"/>
      <c r="K281" s="24"/>
      <c r="L281" s="24"/>
      <c r="M281" s="24"/>
      <c r="N281" s="24"/>
      <c r="O281" s="24"/>
      <c r="P281" s="24"/>
      <c r="Q281" s="24"/>
      <c r="R281" s="24"/>
      <c r="S281" s="87"/>
      <c r="T281" s="24"/>
      <c r="U281" s="24"/>
      <c r="V281" s="24"/>
      <c r="W281" s="24"/>
      <c r="X281" s="24"/>
      <c r="Y281" s="87"/>
    </row>
    <row r="282" spans="1:25" ht="15" customHeight="1" x14ac:dyDescent="0.3">
      <c r="A282" s="39" t="s">
        <v>188</v>
      </c>
      <c r="B282" s="12">
        <v>0</v>
      </c>
      <c r="C282" s="12">
        <v>0</v>
      </c>
      <c r="D282" s="12">
        <v>0</v>
      </c>
      <c r="E282" s="12">
        <v>0</v>
      </c>
      <c r="F282" s="12">
        <v>0</v>
      </c>
      <c r="G282" s="12">
        <v>0</v>
      </c>
      <c r="H282" s="12">
        <v>0</v>
      </c>
      <c r="I282" s="12">
        <v>0</v>
      </c>
      <c r="J282" s="12">
        <v>0</v>
      </c>
      <c r="K282" s="12">
        <v>0</v>
      </c>
      <c r="L282" s="12">
        <v>0</v>
      </c>
      <c r="M282" s="12">
        <v>0</v>
      </c>
      <c r="N282" s="12">
        <v>0</v>
      </c>
      <c r="O282" s="12">
        <v>500000</v>
      </c>
      <c r="P282" s="12">
        <v>6546000</v>
      </c>
      <c r="Q282" s="12">
        <v>6583000</v>
      </c>
      <c r="R282" s="12">
        <v>7100000</v>
      </c>
      <c r="S282" s="87"/>
      <c r="T282" s="77">
        <v>0</v>
      </c>
      <c r="U282" s="12">
        <v>0</v>
      </c>
      <c r="V282" s="12">
        <v>0</v>
      </c>
      <c r="W282" s="12">
        <v>13629000</v>
      </c>
      <c r="X282" s="12">
        <v>20729000</v>
      </c>
      <c r="Y282" s="87"/>
    </row>
    <row r="283" spans="1:25" ht="14.1" customHeight="1" x14ac:dyDescent="0.3">
      <c r="Q283" s="10"/>
      <c r="S283" s="87"/>
      <c r="W283" s="10"/>
      <c r="Y283" s="87"/>
    </row>
    <row r="284" spans="1:25" ht="15.75" customHeight="1" x14ac:dyDescent="0.3">
      <c r="A284" s="32" t="s">
        <v>189</v>
      </c>
      <c r="B284" s="36"/>
      <c r="C284" s="36"/>
      <c r="D284" s="36"/>
      <c r="E284" s="36"/>
      <c r="F284" s="36"/>
      <c r="G284" s="36"/>
      <c r="H284" s="36"/>
      <c r="I284" s="36"/>
      <c r="J284" s="36"/>
      <c r="K284" s="36"/>
      <c r="L284" s="36"/>
      <c r="M284" s="36"/>
      <c r="N284" s="36"/>
      <c r="O284" s="36"/>
      <c r="P284" s="36"/>
      <c r="Q284" s="36"/>
      <c r="R284" s="36"/>
      <c r="S284" s="87"/>
      <c r="T284" s="36"/>
      <c r="U284" s="36"/>
      <c r="V284" s="36"/>
      <c r="W284" s="36"/>
      <c r="X284" s="36"/>
      <c r="Y284" s="87"/>
    </row>
    <row r="285" spans="1:25" ht="14.1" customHeight="1" x14ac:dyDescent="0.3">
      <c r="A285" s="39" t="s">
        <v>190</v>
      </c>
      <c r="B285" s="38">
        <v>-598000</v>
      </c>
      <c r="C285" s="38">
        <v>132000</v>
      </c>
      <c r="D285" s="38">
        <v>-1170000</v>
      </c>
      <c r="E285" s="38">
        <v>4703000</v>
      </c>
      <c r="F285" s="38">
        <v>-2510000</v>
      </c>
      <c r="G285" s="38">
        <v>1277000</v>
      </c>
      <c r="H285" s="38">
        <v>-1761000</v>
      </c>
      <c r="I285" s="38">
        <v>-309000</v>
      </c>
      <c r="J285" s="38">
        <v>734000</v>
      </c>
      <c r="K285" s="38">
        <v>-2495000</v>
      </c>
      <c r="L285" s="38">
        <v>-1116000</v>
      </c>
      <c r="M285" s="38">
        <v>1539000</v>
      </c>
      <c r="N285" s="38">
        <v>1111000</v>
      </c>
      <c r="O285" s="38">
        <v>551000</v>
      </c>
      <c r="P285" s="38">
        <v>-775000</v>
      </c>
      <c r="Q285" s="38">
        <v>-8000</v>
      </c>
      <c r="R285" s="38">
        <v>-592000</v>
      </c>
      <c r="S285" s="87"/>
      <c r="T285" s="38">
        <v>3067000</v>
      </c>
      <c r="U285" s="38">
        <v>-3303000</v>
      </c>
      <c r="V285" s="38">
        <v>-1338000</v>
      </c>
      <c r="W285" s="38">
        <v>879000</v>
      </c>
      <c r="X285" s="38">
        <v>-824000</v>
      </c>
      <c r="Y285" s="87"/>
    </row>
    <row r="286" spans="1:25" ht="14.1" customHeight="1" x14ac:dyDescent="0.3">
      <c r="A286" s="39" t="s">
        <v>191</v>
      </c>
      <c r="B286" s="12">
        <v>0</v>
      </c>
      <c r="C286" s="12">
        <v>0</v>
      </c>
      <c r="D286" s="12">
        <v>0</v>
      </c>
      <c r="E286" s="12">
        <v>0</v>
      </c>
      <c r="F286" s="12">
        <v>0</v>
      </c>
      <c r="G286" s="12">
        <v>0</v>
      </c>
      <c r="H286" s="12">
        <v>0</v>
      </c>
      <c r="I286" s="12">
        <v>0</v>
      </c>
      <c r="J286" s="12">
        <v>0</v>
      </c>
      <c r="K286" s="12">
        <v>0</v>
      </c>
      <c r="L286" s="12">
        <v>0</v>
      </c>
      <c r="M286" s="12">
        <v>0</v>
      </c>
      <c r="N286" s="12">
        <v>0</v>
      </c>
      <c r="O286" s="12">
        <v>0</v>
      </c>
      <c r="P286" s="12">
        <v>0</v>
      </c>
      <c r="Q286" s="12">
        <v>0</v>
      </c>
      <c r="R286" s="12">
        <v>0</v>
      </c>
      <c r="S286" s="87"/>
      <c r="T286" s="12">
        <v>0</v>
      </c>
      <c r="U286" s="12">
        <v>0</v>
      </c>
      <c r="V286" s="12">
        <v>0</v>
      </c>
      <c r="W286" s="12">
        <v>0</v>
      </c>
      <c r="X286" s="12">
        <v>0</v>
      </c>
      <c r="Y286" s="87"/>
    </row>
    <row r="287" spans="1:25" ht="14.1" customHeight="1" x14ac:dyDescent="0.3">
      <c r="A287" s="39" t="s">
        <v>63</v>
      </c>
      <c r="B287" s="12">
        <v>1111000</v>
      </c>
      <c r="C287" s="12">
        <v>17000</v>
      </c>
      <c r="D287" s="12">
        <v>2000</v>
      </c>
      <c r="E287" s="12">
        <v>60000</v>
      </c>
      <c r="F287" s="12">
        <v>48000</v>
      </c>
      <c r="G287" s="12">
        <v>46000</v>
      </c>
      <c r="H287" s="12">
        <v>12000</v>
      </c>
      <c r="I287" s="12">
        <v>-173000</v>
      </c>
      <c r="J287" s="12">
        <v>24000</v>
      </c>
      <c r="K287" s="12">
        <v>39000</v>
      </c>
      <c r="L287" s="12">
        <v>9000</v>
      </c>
      <c r="M287" s="12">
        <v>14000</v>
      </c>
      <c r="N287" s="12">
        <v>165000</v>
      </c>
      <c r="O287" s="12">
        <v>668000</v>
      </c>
      <c r="P287" s="12">
        <v>1894000</v>
      </c>
      <c r="Q287" s="12">
        <v>2057000</v>
      </c>
      <c r="R287" s="12">
        <v>4798000</v>
      </c>
      <c r="S287" s="87"/>
      <c r="T287" s="12">
        <v>1190000</v>
      </c>
      <c r="U287" s="12">
        <v>-67000</v>
      </c>
      <c r="V287" s="12">
        <v>87000</v>
      </c>
      <c r="W287" s="12">
        <v>4785000</v>
      </c>
      <c r="X287" s="12">
        <v>9418000</v>
      </c>
      <c r="Y287" s="87"/>
    </row>
    <row r="288" spans="1:25" ht="14.1" customHeight="1" x14ac:dyDescent="0.3">
      <c r="A288" s="40" t="s">
        <v>192</v>
      </c>
      <c r="B288" s="14">
        <v>0</v>
      </c>
      <c r="C288" s="14">
        <v>0</v>
      </c>
      <c r="D288" s="14">
        <v>0</v>
      </c>
      <c r="E288" s="14">
        <v>0</v>
      </c>
      <c r="F288" s="14">
        <v>0</v>
      </c>
      <c r="G288" s="14">
        <v>0</v>
      </c>
      <c r="H288" s="14">
        <v>0</v>
      </c>
      <c r="I288" s="14">
        <v>0</v>
      </c>
      <c r="J288" s="14">
        <v>0</v>
      </c>
      <c r="K288" s="14">
        <v>-205000</v>
      </c>
      <c r="L288" s="14">
        <v>-439000</v>
      </c>
      <c r="M288" s="14">
        <v>-691000</v>
      </c>
      <c r="N288" s="14">
        <v>-231000</v>
      </c>
      <c r="O288" s="14">
        <v>-493000</v>
      </c>
      <c r="P288" s="14">
        <v>-562000</v>
      </c>
      <c r="Q288" s="14">
        <v>-570000</v>
      </c>
      <c r="R288" s="14">
        <v>-562000</v>
      </c>
      <c r="S288" s="87"/>
      <c r="T288" s="14">
        <v>0</v>
      </c>
      <c r="U288" s="14">
        <v>0</v>
      </c>
      <c r="V288" s="14">
        <v>-1336000</v>
      </c>
      <c r="W288" s="14">
        <v>-1856000</v>
      </c>
      <c r="X288" s="14">
        <v>-2187000</v>
      </c>
      <c r="Y288" s="87"/>
    </row>
    <row r="289" spans="1:25" ht="15" customHeight="1" thickBot="1" x14ac:dyDescent="0.35">
      <c r="A289" s="55" t="s">
        <v>193</v>
      </c>
      <c r="B289" s="23">
        <v>513000</v>
      </c>
      <c r="C289" s="23">
        <v>149000</v>
      </c>
      <c r="D289" s="23">
        <v>-1168000</v>
      </c>
      <c r="E289" s="23">
        <v>4763000</v>
      </c>
      <c r="F289" s="23">
        <v>-2462000</v>
      </c>
      <c r="G289" s="23">
        <v>1323000</v>
      </c>
      <c r="H289" s="23">
        <v>-1749000</v>
      </c>
      <c r="I289" s="23">
        <v>-482000</v>
      </c>
      <c r="J289" s="23">
        <v>758000</v>
      </c>
      <c r="K289" s="23">
        <v>-2661000</v>
      </c>
      <c r="L289" s="23">
        <v>-1546000</v>
      </c>
      <c r="M289" s="23">
        <v>862000</v>
      </c>
      <c r="N289" s="23">
        <v>1045000</v>
      </c>
      <c r="O289" s="23">
        <v>726000</v>
      </c>
      <c r="P289" s="23">
        <v>557000</v>
      </c>
      <c r="Q289" s="23">
        <v>1479000</v>
      </c>
      <c r="R289" s="23">
        <v>3644000</v>
      </c>
      <c r="S289" s="85"/>
      <c r="T289" s="23">
        <v>4257000</v>
      </c>
      <c r="U289" s="23">
        <v>-3370000</v>
      </c>
      <c r="V289" s="23">
        <v>-2587000</v>
      </c>
      <c r="W289" s="23">
        <v>3808000</v>
      </c>
      <c r="X289" s="23">
        <v>6407000</v>
      </c>
      <c r="Y289" s="85"/>
    </row>
    <row r="290" spans="1:25" ht="15" customHeight="1" thickTop="1" x14ac:dyDescent="0.3">
      <c r="A290" s="24"/>
      <c r="B290" s="24"/>
      <c r="C290" s="24"/>
      <c r="D290" s="24"/>
      <c r="E290" s="24"/>
      <c r="F290" s="24"/>
      <c r="G290" s="24"/>
      <c r="H290" s="24"/>
      <c r="I290" s="24"/>
      <c r="J290" s="24"/>
      <c r="K290" s="24"/>
      <c r="L290" s="24"/>
      <c r="M290" s="24"/>
      <c r="N290" s="24"/>
      <c r="O290" s="24"/>
      <c r="P290" s="24"/>
      <c r="Q290" s="24"/>
      <c r="R290" s="24"/>
      <c r="S290" s="87"/>
      <c r="T290" s="24"/>
      <c r="U290" s="24"/>
      <c r="V290" s="24"/>
      <c r="W290" s="24"/>
      <c r="X290" s="24"/>
      <c r="Y290" s="87"/>
    </row>
    <row r="291" spans="1:25" ht="14.1" customHeight="1" x14ac:dyDescent="0.3">
      <c r="Q291" s="10"/>
      <c r="S291" s="87"/>
      <c r="W291" s="10"/>
      <c r="Y291" s="87"/>
    </row>
    <row r="292" spans="1:25" ht="15.75" customHeight="1" x14ac:dyDescent="0.3">
      <c r="A292" s="32" t="s">
        <v>194</v>
      </c>
      <c r="B292" s="36"/>
      <c r="C292" s="36"/>
      <c r="D292" s="36"/>
      <c r="E292" s="36"/>
      <c r="F292" s="36"/>
      <c r="G292" s="36"/>
      <c r="H292" s="36"/>
      <c r="I292" s="36"/>
      <c r="J292" s="36"/>
      <c r="K292" s="36"/>
      <c r="L292" s="36"/>
      <c r="M292" s="36"/>
      <c r="N292" s="36"/>
      <c r="O292" s="36"/>
      <c r="P292" s="36"/>
      <c r="Q292" s="36"/>
      <c r="R292" s="36"/>
      <c r="S292" s="87"/>
      <c r="T292" s="36"/>
      <c r="U292" s="36"/>
      <c r="V292" s="36"/>
      <c r="W292" s="36"/>
      <c r="X292" s="36"/>
      <c r="Y292" s="87"/>
    </row>
    <row r="293" spans="1:25" ht="14.1" customHeight="1" x14ac:dyDescent="0.3">
      <c r="A293" s="39" t="s">
        <v>195</v>
      </c>
      <c r="B293" s="80">
        <v>209</v>
      </c>
      <c r="C293" s="80">
        <v>223</v>
      </c>
      <c r="D293" s="80">
        <v>255</v>
      </c>
      <c r="E293" s="80">
        <v>281</v>
      </c>
      <c r="F293" s="80">
        <v>306</v>
      </c>
      <c r="G293" s="80">
        <v>321</v>
      </c>
      <c r="H293" s="80">
        <v>336</v>
      </c>
      <c r="I293" s="80">
        <v>343</v>
      </c>
      <c r="J293" s="80">
        <v>359</v>
      </c>
      <c r="K293" s="80">
        <v>368</v>
      </c>
      <c r="L293" s="80">
        <v>607</v>
      </c>
      <c r="M293" s="80">
        <v>586</v>
      </c>
      <c r="N293" s="77">
        <v>559000</v>
      </c>
      <c r="O293" s="77">
        <v>556000</v>
      </c>
      <c r="P293" s="77">
        <v>551000</v>
      </c>
      <c r="Q293" s="77">
        <v>523000</v>
      </c>
      <c r="R293" s="77">
        <v>499000</v>
      </c>
      <c r="S293" s="87"/>
      <c r="T293" s="80">
        <v>281</v>
      </c>
      <c r="U293" s="80">
        <v>343</v>
      </c>
      <c r="V293" s="80">
        <v>586</v>
      </c>
      <c r="W293" s="77">
        <v>523000</v>
      </c>
      <c r="X293" s="77">
        <v>499000</v>
      </c>
      <c r="Y293" s="87"/>
    </row>
    <row r="294" spans="1:25" ht="14.1" customHeight="1" x14ac:dyDescent="0.3">
      <c r="A294" s="39" t="s">
        <v>196</v>
      </c>
      <c r="B294" s="81">
        <v>63900000</v>
      </c>
      <c r="C294" s="81">
        <v>62700000</v>
      </c>
      <c r="D294" s="81">
        <v>67600000</v>
      </c>
      <c r="E294" s="81">
        <v>71100000</v>
      </c>
      <c r="F294" s="81">
        <v>76500000</v>
      </c>
      <c r="G294" s="81">
        <v>78100000</v>
      </c>
      <c r="H294" s="81">
        <v>81500000</v>
      </c>
      <c r="I294" s="81">
        <v>81400000</v>
      </c>
      <c r="J294" s="81">
        <v>85400000</v>
      </c>
      <c r="K294" s="81">
        <v>84700000</v>
      </c>
      <c r="L294" s="81">
        <v>87700000</v>
      </c>
      <c r="M294" s="81">
        <v>88800000</v>
      </c>
      <c r="N294" s="81">
        <v>90600000</v>
      </c>
      <c r="O294" s="81">
        <v>87400000</v>
      </c>
      <c r="P294" s="81">
        <v>88300000</v>
      </c>
      <c r="Q294" s="81">
        <v>85200000</v>
      </c>
      <c r="R294" s="81">
        <v>83900000</v>
      </c>
      <c r="S294" s="87"/>
      <c r="T294" s="82">
        <v>265.3</v>
      </c>
      <c r="U294" s="82">
        <v>317.5</v>
      </c>
      <c r="V294" s="82">
        <v>346.6</v>
      </c>
      <c r="W294" s="81">
        <v>351500000</v>
      </c>
      <c r="X294" s="81">
        <v>344800000</v>
      </c>
      <c r="Y294" s="87"/>
    </row>
    <row r="295" spans="1:25" ht="14.1" customHeight="1" x14ac:dyDescent="0.3">
      <c r="A295" s="39" t="s">
        <v>197</v>
      </c>
      <c r="B295" s="83">
        <v>329</v>
      </c>
      <c r="C295" s="83">
        <v>326</v>
      </c>
      <c r="D295" s="83">
        <v>328</v>
      </c>
      <c r="E295" s="83">
        <v>333</v>
      </c>
      <c r="F295" s="83">
        <v>342</v>
      </c>
      <c r="G295" s="83">
        <v>356</v>
      </c>
      <c r="H295" s="83">
        <v>361</v>
      </c>
      <c r="I295" s="83">
        <v>368</v>
      </c>
      <c r="J295" s="83">
        <v>355</v>
      </c>
      <c r="K295" s="83">
        <v>359</v>
      </c>
      <c r="L295" s="83">
        <v>329</v>
      </c>
      <c r="M295" s="83">
        <v>341</v>
      </c>
      <c r="N295" s="83">
        <v>356</v>
      </c>
      <c r="O295" s="83">
        <v>374</v>
      </c>
      <c r="P295" s="83">
        <v>401</v>
      </c>
      <c r="Q295" s="83">
        <v>412</v>
      </c>
      <c r="R295" s="83">
        <v>418</v>
      </c>
      <c r="S295" s="87"/>
      <c r="T295" s="83">
        <v>333</v>
      </c>
      <c r="U295" s="83">
        <v>368</v>
      </c>
      <c r="V295" s="83">
        <v>341</v>
      </c>
      <c r="W295" s="83">
        <v>412</v>
      </c>
      <c r="X295" s="83">
        <v>418</v>
      </c>
      <c r="Y295" s="87"/>
    </row>
    <row r="296" spans="1:25" ht="14.1" customHeight="1" x14ac:dyDescent="0.3">
      <c r="Q296" s="10"/>
      <c r="S296" s="87"/>
      <c r="W296" s="10"/>
      <c r="Y296" s="87"/>
    </row>
    <row r="297" spans="1:25" ht="14.1" customHeight="1" x14ac:dyDescent="0.3">
      <c r="A297" s="39" t="s">
        <v>198</v>
      </c>
      <c r="B297" s="12">
        <v>46800000</v>
      </c>
      <c r="C297" s="12">
        <v>44000000</v>
      </c>
      <c r="D297" s="12">
        <v>43400000</v>
      </c>
      <c r="E297" s="12">
        <v>45800000</v>
      </c>
      <c r="F297" s="12">
        <v>45800000</v>
      </c>
      <c r="G297" s="12">
        <v>44900000</v>
      </c>
      <c r="H297" s="12">
        <v>44300000</v>
      </c>
      <c r="I297" s="12">
        <v>45000000</v>
      </c>
      <c r="J297" s="12">
        <v>44600000</v>
      </c>
      <c r="K297" s="12">
        <v>43400000</v>
      </c>
      <c r="L297" s="12">
        <v>42800000</v>
      </c>
      <c r="M297" s="12">
        <v>42500000</v>
      </c>
      <c r="N297" s="12">
        <v>42700000</v>
      </c>
      <c r="O297" s="12">
        <v>38500000</v>
      </c>
      <c r="P297" s="12">
        <v>36400000</v>
      </c>
      <c r="Q297" s="12">
        <v>35400000</v>
      </c>
      <c r="R297" s="12">
        <v>35000000</v>
      </c>
      <c r="S297" s="87"/>
      <c r="T297" s="12">
        <v>180000000</v>
      </c>
      <c r="U297" s="12">
        <v>180000000</v>
      </c>
      <c r="V297" s="12">
        <v>173300000</v>
      </c>
      <c r="W297" s="12">
        <v>153000000</v>
      </c>
      <c r="X297" s="12">
        <v>145300000</v>
      </c>
      <c r="Y297" s="87"/>
    </row>
    <row r="298" spans="1:25" ht="14.1" customHeight="1" x14ac:dyDescent="0.3">
      <c r="A298" s="39" t="s">
        <v>199</v>
      </c>
      <c r="B298" s="25">
        <v>3.42</v>
      </c>
      <c r="C298" s="25">
        <v>3.61</v>
      </c>
      <c r="D298" s="25">
        <v>3.79</v>
      </c>
      <c r="E298" s="25">
        <v>3.91</v>
      </c>
      <c r="F298" s="25">
        <v>3.96</v>
      </c>
      <c r="G298" s="25">
        <v>4.17</v>
      </c>
      <c r="H298" s="25">
        <v>4.2</v>
      </c>
      <c r="I298" s="25">
        <v>4.29</v>
      </c>
      <c r="J298" s="25">
        <v>4.22</v>
      </c>
      <c r="K298" s="25">
        <v>4.46</v>
      </c>
      <c r="L298" s="25">
        <v>4.43</v>
      </c>
      <c r="M298" s="25">
        <v>4.49</v>
      </c>
      <c r="N298" s="25">
        <v>4.41</v>
      </c>
      <c r="O298" s="25">
        <v>4.71</v>
      </c>
      <c r="P298" s="25">
        <v>4.76</v>
      </c>
      <c r="Q298" s="25">
        <v>5.0199999999999996</v>
      </c>
      <c r="R298" s="25">
        <v>4.97</v>
      </c>
      <c r="S298" s="87"/>
      <c r="T298" s="25">
        <v>3.68</v>
      </c>
      <c r="U298" s="25">
        <v>4.16</v>
      </c>
      <c r="V298" s="25">
        <v>4.4000000000000004</v>
      </c>
      <c r="W298" s="25">
        <v>4.72</v>
      </c>
      <c r="X298" s="10"/>
      <c r="Y298" s="87"/>
    </row>
    <row r="299" spans="1:25" ht="14.1" customHeight="1" x14ac:dyDescent="0.3">
      <c r="Q299" s="1"/>
      <c r="S299" s="87"/>
      <c r="W299" s="10"/>
      <c r="Y299" s="87"/>
    </row>
    <row r="300" spans="1:25" ht="14.1" customHeight="1" x14ac:dyDescent="0.3">
      <c r="A300" s="39" t="s">
        <v>200</v>
      </c>
      <c r="Q300" s="1"/>
      <c r="S300" s="87"/>
      <c r="W300" s="10"/>
      <c r="Y300" s="87"/>
    </row>
    <row r="301" spans="1:25" ht="14.1" customHeight="1" x14ac:dyDescent="0.3">
      <c r="A301" s="84" t="s">
        <v>201</v>
      </c>
      <c r="B301" s="12">
        <v>382000000</v>
      </c>
      <c r="C301" s="12">
        <v>393000000</v>
      </c>
      <c r="D301" s="12">
        <v>401000000</v>
      </c>
      <c r="E301" s="12">
        <v>418000000</v>
      </c>
      <c r="F301" s="12">
        <v>429000000</v>
      </c>
      <c r="G301" s="12">
        <v>441000000</v>
      </c>
      <c r="H301" s="12">
        <v>453000000</v>
      </c>
      <c r="I301" s="12">
        <v>464000000</v>
      </c>
      <c r="J301" s="12">
        <v>471000000</v>
      </c>
      <c r="K301" s="12">
        <v>511000000</v>
      </c>
      <c r="L301" s="12">
        <v>527000000</v>
      </c>
      <c r="M301" s="12">
        <v>719000000</v>
      </c>
      <c r="N301" s="12">
        <v>731000000</v>
      </c>
      <c r="O301" s="12">
        <v>734000000</v>
      </c>
      <c r="P301" s="12">
        <v>757000000</v>
      </c>
      <c r="Q301" s="12">
        <v>771000000</v>
      </c>
      <c r="R301" s="12">
        <v>832000000</v>
      </c>
      <c r="S301" s="87"/>
      <c r="T301" s="12">
        <v>418000000</v>
      </c>
      <c r="U301" s="12">
        <v>464000000</v>
      </c>
      <c r="V301" s="12">
        <v>719000000</v>
      </c>
      <c r="W301" s="12">
        <v>771000000</v>
      </c>
      <c r="X301" s="12">
        <v>832000000</v>
      </c>
      <c r="Y301" s="87"/>
    </row>
    <row r="302" spans="1:25" ht="14.1" customHeight="1" x14ac:dyDescent="0.3">
      <c r="A302" s="84" t="s">
        <v>202</v>
      </c>
      <c r="B302" s="12">
        <v>18000000</v>
      </c>
      <c r="C302" s="12">
        <v>19000000</v>
      </c>
      <c r="D302" s="12">
        <v>20000000</v>
      </c>
      <c r="E302" s="12">
        <v>21000000</v>
      </c>
      <c r="F302" s="12">
        <v>21000000</v>
      </c>
      <c r="G302" s="12">
        <v>22000000</v>
      </c>
      <c r="H302" s="12">
        <v>23000000</v>
      </c>
      <c r="I302" s="12">
        <v>24000000</v>
      </c>
      <c r="J302" s="12">
        <v>25300000</v>
      </c>
      <c r="K302" s="12">
        <v>27000000</v>
      </c>
      <c r="L302" s="12">
        <v>28000000</v>
      </c>
      <c r="M302" s="12">
        <v>47000000</v>
      </c>
      <c r="N302" s="12">
        <v>48000000</v>
      </c>
      <c r="O302" s="12">
        <v>50000000</v>
      </c>
      <c r="P302" s="12">
        <v>52000000</v>
      </c>
      <c r="Q302" s="12">
        <v>54000000</v>
      </c>
      <c r="R302" s="12">
        <v>56000000</v>
      </c>
      <c r="S302" s="87"/>
      <c r="T302" s="12">
        <v>21000000</v>
      </c>
      <c r="U302" s="12">
        <v>24000000</v>
      </c>
      <c r="V302" s="12">
        <v>47000000</v>
      </c>
      <c r="W302" s="12">
        <v>54000000</v>
      </c>
      <c r="X302" s="12">
        <v>56000000</v>
      </c>
      <c r="Y302" s="87"/>
    </row>
    <row r="303" spans="1:25" ht="14.1" customHeight="1" x14ac:dyDescent="0.3">
      <c r="S303" s="87"/>
      <c r="Y303" s="87"/>
    </row>
    <row r="304" spans="1:25" ht="298.35000000000002" customHeight="1" x14ac:dyDescent="0.3">
      <c r="A304" s="75" t="s">
        <v>203</v>
      </c>
      <c r="S304" s="87"/>
      <c r="Y304" s="87"/>
    </row>
    <row r="305" spans="1:25" ht="9.9" customHeight="1" x14ac:dyDescent="0.3">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row>
    <row r="306" spans="1:25" ht="14.1" customHeight="1" x14ac:dyDescent="0.25"/>
    <row r="307" spans="1:25" ht="14.1" customHeight="1" x14ac:dyDescent="0.25"/>
    <row r="308" spans="1:25" ht="14.1" customHeight="1" x14ac:dyDescent="0.25"/>
    <row r="309" spans="1:25" ht="14.1" customHeight="1" x14ac:dyDescent="0.25"/>
    <row r="310" spans="1:25" ht="14.1" customHeight="1" x14ac:dyDescent="0.25"/>
    <row r="311" spans="1:25" ht="14.1" customHeight="1" x14ac:dyDescent="0.25"/>
    <row r="312" spans="1:25" ht="14.1" customHeight="1" x14ac:dyDescent="0.25"/>
    <row r="313" spans="1:25" ht="14.1" customHeight="1" x14ac:dyDescent="0.25"/>
    <row r="314" spans="1:25" ht="14.1" customHeight="1" x14ac:dyDescent="0.25"/>
    <row r="315" spans="1:25" ht="14.1" customHeight="1" x14ac:dyDescent="0.25"/>
    <row r="316" spans="1:25" ht="14.1" customHeight="1" x14ac:dyDescent="0.25"/>
    <row r="317" spans="1:25" ht="14.1" customHeight="1" x14ac:dyDescent="0.25"/>
    <row r="318" spans="1:25" ht="14.1" customHeight="1" x14ac:dyDescent="0.25"/>
    <row r="319" spans="1:25" ht="14.1" customHeight="1" x14ac:dyDescent="0.25"/>
    <row r="320" spans="1:25" ht="14.1" customHeight="1" x14ac:dyDescent="0.25"/>
    <row r="321" ht="14.1" customHeight="1" x14ac:dyDescent="0.25"/>
    <row r="322" ht="14.1" customHeight="1" x14ac:dyDescent="0.25"/>
    <row r="323" ht="14.1" customHeight="1" x14ac:dyDescent="0.25"/>
    <row r="324" ht="14.1" customHeight="1" x14ac:dyDescent="0.25"/>
    <row r="325" ht="14.1" customHeight="1" x14ac:dyDescent="0.25"/>
    <row r="326" ht="14.1" customHeight="1" x14ac:dyDescent="0.25"/>
    <row r="327" ht="14.1" customHeight="1" x14ac:dyDescent="0.25"/>
    <row r="328" ht="14.1" customHeight="1" x14ac:dyDescent="0.25"/>
    <row r="329" ht="14.1" customHeight="1" x14ac:dyDescent="0.25"/>
    <row r="330" ht="14.1" customHeight="1" x14ac:dyDescent="0.25"/>
    <row r="331" ht="14.1" customHeight="1" x14ac:dyDescent="0.25"/>
    <row r="332" ht="14.1" customHeight="1" x14ac:dyDescent="0.25"/>
    <row r="333" ht="14.1" customHeight="1" x14ac:dyDescent="0.25"/>
    <row r="334" ht="14.1" customHeight="1" x14ac:dyDescent="0.25"/>
    <row r="335" ht="14.1" customHeight="1" x14ac:dyDescent="0.25"/>
    <row r="336" ht="14.1" customHeight="1" x14ac:dyDescent="0.25"/>
    <row r="337" ht="14.1" customHeight="1" x14ac:dyDescent="0.25"/>
    <row r="338" ht="14.1" customHeight="1" x14ac:dyDescent="0.25"/>
    <row r="339" ht="14.1" customHeight="1" x14ac:dyDescent="0.25"/>
    <row r="340" ht="14.1" customHeight="1" x14ac:dyDescent="0.25"/>
    <row r="341" ht="14.1" customHeight="1" x14ac:dyDescent="0.25"/>
    <row r="342" ht="14.1" customHeight="1" x14ac:dyDescent="0.25"/>
    <row r="343" ht="14.1" customHeight="1" x14ac:dyDescent="0.25"/>
    <row r="344" ht="14.1" customHeight="1" x14ac:dyDescent="0.25"/>
    <row r="345" ht="14.1" customHeight="1" x14ac:dyDescent="0.25"/>
    <row r="346" ht="14.1" customHeight="1" x14ac:dyDescent="0.25"/>
    <row r="347" ht="14.1" customHeight="1" x14ac:dyDescent="0.25"/>
    <row r="348" ht="14.1" customHeight="1" x14ac:dyDescent="0.25"/>
    <row r="349" ht="14.1" customHeight="1" x14ac:dyDescent="0.25"/>
    <row r="350" ht="14.1" customHeight="1" x14ac:dyDescent="0.25"/>
    <row r="351" ht="14.1" customHeight="1" x14ac:dyDescent="0.25"/>
    <row r="352" ht="14.1" customHeight="1" x14ac:dyDescent="0.25"/>
    <row r="353" ht="14.1" customHeight="1" x14ac:dyDescent="0.25"/>
    <row r="354" ht="14.1" customHeight="1" x14ac:dyDescent="0.25"/>
    <row r="355" ht="14.1" customHeight="1" x14ac:dyDescent="0.25"/>
    <row r="356" ht="14.1" customHeight="1" x14ac:dyDescent="0.25"/>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1"/>
  <sheetViews>
    <sheetView tabSelected="1" showRuler="0" workbookViewId="0"/>
  </sheetViews>
  <sheetFormatPr defaultColWidth="13.109375" defaultRowHeight="13.2" x14ac:dyDescent="0.25"/>
  <cols>
    <col min="1" max="1" width="142.88671875" customWidth="1"/>
    <col min="2" max="2" width="0.88671875" customWidth="1"/>
  </cols>
  <sheetData>
    <row r="1" spans="1:2" ht="14.1" customHeight="1" x14ac:dyDescent="0.3">
      <c r="A1" s="47" t="s">
        <v>204</v>
      </c>
      <c r="B1" s="85"/>
    </row>
    <row r="2" spans="1:2" ht="75.75" customHeight="1" x14ac:dyDescent="0.3">
      <c r="A2" s="101" t="s">
        <v>205</v>
      </c>
      <c r="B2" s="85"/>
    </row>
    <row r="3" spans="1:2" ht="224.1" customHeight="1" x14ac:dyDescent="0.3">
      <c r="A3" s="101" t="s">
        <v>206</v>
      </c>
      <c r="B3" s="85"/>
    </row>
    <row r="4" spans="1:2" ht="172.5" customHeight="1" x14ac:dyDescent="0.3">
      <c r="A4" s="101" t="s">
        <v>207</v>
      </c>
      <c r="B4" s="87"/>
    </row>
    <row r="5" spans="1:2" ht="144.15" customHeight="1" x14ac:dyDescent="0.3">
      <c r="A5" s="101" t="s">
        <v>208</v>
      </c>
      <c r="B5" s="87"/>
    </row>
    <row r="6" spans="1:2" ht="70.650000000000006" customHeight="1" x14ac:dyDescent="0.3">
      <c r="A6" s="101" t="s">
        <v>209</v>
      </c>
      <c r="B6" s="87"/>
    </row>
    <row r="7" spans="1:2" ht="14.1" customHeight="1" x14ac:dyDescent="0.3">
      <c r="B7" s="87"/>
    </row>
    <row r="8" spans="1:2" ht="5.85" customHeight="1" x14ac:dyDescent="0.3">
      <c r="A8" s="87"/>
      <c r="B8" s="87"/>
    </row>
    <row r="9" spans="1:2" ht="14.1" customHeight="1" x14ac:dyDescent="0.25"/>
    <row r="10" spans="1:2" ht="14.1" customHeight="1" x14ac:dyDescent="0.25"/>
    <row r="11" spans="1:2" ht="14.1" customHeight="1" x14ac:dyDescent="0.25"/>
    <row r="12" spans="1:2" ht="14.1" customHeight="1" x14ac:dyDescent="0.25"/>
    <row r="13" spans="1:2" ht="14.1" customHeight="1" x14ac:dyDescent="0.25"/>
    <row r="14" spans="1:2" ht="14.1" customHeight="1" x14ac:dyDescent="0.25"/>
    <row r="15" spans="1:2" ht="14.1" customHeight="1" x14ac:dyDescent="0.25"/>
    <row r="16" spans="1:2" ht="14.1" customHeight="1" x14ac:dyDescent="0.25"/>
    <row r="17" ht="14.1" customHeight="1" x14ac:dyDescent="0.25"/>
    <row r="18" ht="14.1" customHeight="1" x14ac:dyDescent="0.25"/>
    <row r="19" ht="14.1" customHeight="1" x14ac:dyDescent="0.25"/>
    <row r="20" ht="14.1" customHeight="1" x14ac:dyDescent="0.25"/>
    <row r="21" ht="14.1" customHeight="1" x14ac:dyDescent="0.25"/>
    <row r="22" ht="14.1" customHeight="1" x14ac:dyDescent="0.25"/>
    <row r="23" ht="14.1" customHeight="1" x14ac:dyDescent="0.25"/>
    <row r="24" ht="14.1" customHeight="1" x14ac:dyDescent="0.25"/>
    <row r="25" ht="14.1" customHeight="1" x14ac:dyDescent="0.25"/>
    <row r="26" ht="14.1" customHeight="1" x14ac:dyDescent="0.25"/>
    <row r="27" ht="14.1" customHeight="1" x14ac:dyDescent="0.25"/>
    <row r="28" ht="14.1" customHeight="1" x14ac:dyDescent="0.25"/>
    <row r="29" ht="14.1" customHeight="1" x14ac:dyDescent="0.25"/>
    <row r="30" ht="14.1" customHeight="1" x14ac:dyDescent="0.25"/>
    <row r="31" ht="14.1" customHeight="1" x14ac:dyDescent="0.25"/>
    <row r="32" ht="14.1" customHeight="1" x14ac:dyDescent="0.25"/>
    <row r="33" ht="14.1" customHeight="1" x14ac:dyDescent="0.25"/>
    <row r="34" ht="14.1" customHeight="1" x14ac:dyDescent="0.25"/>
    <row r="35" ht="14.1" customHeight="1" x14ac:dyDescent="0.25"/>
    <row r="36" ht="14.1" customHeight="1" x14ac:dyDescent="0.25"/>
    <row r="37" ht="14.1" customHeight="1" x14ac:dyDescent="0.25"/>
    <row r="38" ht="14.1" customHeight="1" x14ac:dyDescent="0.25"/>
    <row r="39" ht="14.1" customHeight="1" x14ac:dyDescent="0.25"/>
    <row r="40" ht="14.1" customHeight="1" x14ac:dyDescent="0.25"/>
    <row r="41" ht="14.1" customHeight="1" x14ac:dyDescent="0.25"/>
    <row r="42" ht="14.1" customHeight="1" x14ac:dyDescent="0.25"/>
    <row r="43" ht="14.1" customHeight="1" x14ac:dyDescent="0.25"/>
    <row r="44" ht="14.1" customHeight="1" x14ac:dyDescent="0.25"/>
    <row r="45" ht="14.1" customHeight="1" x14ac:dyDescent="0.25"/>
    <row r="46" ht="14.1" customHeight="1" x14ac:dyDescent="0.25"/>
    <row r="47" ht="14.1" customHeight="1" x14ac:dyDescent="0.25"/>
    <row r="48" ht="14.1" customHeight="1" x14ac:dyDescent="0.25"/>
    <row r="49" ht="14.1" customHeight="1" x14ac:dyDescent="0.25"/>
    <row r="50" ht="14.1" customHeight="1" x14ac:dyDescent="0.25"/>
    <row r="51" ht="14.1" customHeight="1" x14ac:dyDescent="0.25"/>
    <row r="52" ht="14.1" customHeight="1" x14ac:dyDescent="0.25"/>
    <row r="53" ht="14.1" customHeight="1" x14ac:dyDescent="0.25"/>
    <row r="54" ht="14.1" customHeight="1" x14ac:dyDescent="0.25"/>
    <row r="55" ht="14.1" customHeight="1" x14ac:dyDescent="0.25"/>
    <row r="56" ht="14.1" customHeight="1" x14ac:dyDescent="0.25"/>
    <row r="57" ht="14.1" customHeight="1" x14ac:dyDescent="0.25"/>
    <row r="58" ht="14.1" customHeight="1" x14ac:dyDescent="0.25"/>
    <row r="59" ht="14.1" customHeight="1" x14ac:dyDescent="0.25"/>
    <row r="60" ht="14.1" customHeight="1" x14ac:dyDescent="0.25"/>
    <row r="61" ht="14.1" customHeight="1" x14ac:dyDescent="0.25"/>
    <row r="62" ht="14.1" customHeight="1" x14ac:dyDescent="0.25"/>
    <row r="63" ht="14.1" customHeight="1" x14ac:dyDescent="0.25"/>
    <row r="64" ht="14.1" customHeight="1" x14ac:dyDescent="0.25"/>
    <row r="65" ht="14.1" customHeight="1" x14ac:dyDescent="0.25"/>
    <row r="66" ht="14.1" customHeight="1" x14ac:dyDescent="0.25"/>
    <row r="67" ht="14.1" customHeight="1" x14ac:dyDescent="0.25"/>
    <row r="68" ht="14.1" customHeight="1" x14ac:dyDescent="0.25"/>
    <row r="69" ht="14.1" customHeight="1" x14ac:dyDescent="0.25"/>
    <row r="70" ht="14.1" customHeight="1" x14ac:dyDescent="0.25"/>
    <row r="71" ht="14.1" customHeight="1" x14ac:dyDescent="0.25"/>
    <row r="72" ht="14.1" customHeight="1" x14ac:dyDescent="0.25"/>
    <row r="73" ht="14.1" customHeight="1" x14ac:dyDescent="0.25"/>
    <row r="74" ht="14.1" customHeight="1" x14ac:dyDescent="0.25"/>
    <row r="75" ht="14.1" customHeight="1" x14ac:dyDescent="0.25"/>
    <row r="76" ht="14.1" customHeight="1" x14ac:dyDescent="0.25"/>
    <row r="77" ht="14.1" customHeight="1" x14ac:dyDescent="0.25"/>
    <row r="78" ht="14.1" customHeight="1" x14ac:dyDescent="0.25"/>
    <row r="79" ht="14.1" customHeight="1" x14ac:dyDescent="0.25"/>
    <row r="80" ht="14.1" customHeight="1" x14ac:dyDescent="0.25"/>
    <row r="81" ht="14.1" customHeight="1" x14ac:dyDescent="0.25"/>
    <row r="82" ht="14.1" customHeight="1" x14ac:dyDescent="0.25"/>
    <row r="83" ht="14.1" customHeight="1" x14ac:dyDescent="0.25"/>
    <row r="84" ht="14.1" customHeight="1" x14ac:dyDescent="0.25"/>
    <row r="85" ht="14.1" customHeight="1" x14ac:dyDescent="0.25"/>
    <row r="86" ht="14.1" customHeight="1" x14ac:dyDescent="0.25"/>
    <row r="87" ht="14.1" customHeight="1" x14ac:dyDescent="0.25"/>
    <row r="88" ht="14.1" customHeight="1" x14ac:dyDescent="0.25"/>
    <row r="89" ht="14.1" customHeight="1" x14ac:dyDescent="0.25"/>
    <row r="90" ht="14.1" customHeight="1" x14ac:dyDescent="0.25"/>
    <row r="91" ht="14.1" customHeight="1" x14ac:dyDescent="0.25"/>
    <row r="92" ht="14.1" customHeight="1" x14ac:dyDescent="0.25"/>
    <row r="93" ht="14.1" customHeight="1" x14ac:dyDescent="0.25"/>
    <row r="94" ht="14.1" customHeight="1" x14ac:dyDescent="0.25"/>
    <row r="95" ht="14.1" customHeight="1" x14ac:dyDescent="0.25"/>
    <row r="96" ht="14.1" customHeight="1" x14ac:dyDescent="0.25"/>
    <row r="97" ht="14.1" customHeight="1" x14ac:dyDescent="0.25"/>
    <row r="98" ht="14.1" customHeight="1" x14ac:dyDescent="0.25"/>
    <row r="99" ht="14.1" customHeight="1" x14ac:dyDescent="0.25"/>
    <row r="100" ht="14.1" customHeight="1" x14ac:dyDescent="0.25"/>
    <row r="101" ht="14.1" customHeight="1" x14ac:dyDescent="0.25"/>
    <row r="102" ht="14.1" customHeight="1" x14ac:dyDescent="0.25"/>
    <row r="103" ht="14.1" customHeight="1" x14ac:dyDescent="0.25"/>
    <row r="104" ht="14.1" customHeight="1" x14ac:dyDescent="0.25"/>
    <row r="105" ht="14.1" customHeight="1" x14ac:dyDescent="0.25"/>
    <row r="106" ht="14.1" customHeight="1" x14ac:dyDescent="0.25"/>
    <row r="107" ht="14.1" customHeight="1" x14ac:dyDescent="0.25"/>
    <row r="108" ht="14.1" customHeight="1" x14ac:dyDescent="0.25"/>
    <row r="109" ht="14.1" customHeight="1" x14ac:dyDescent="0.25"/>
    <row r="110" ht="14.1" customHeight="1" x14ac:dyDescent="0.25"/>
    <row r="111" ht="14.1" customHeight="1" x14ac:dyDescent="0.25"/>
    <row r="112" ht="14.1" customHeight="1" x14ac:dyDescent="0.25"/>
    <row r="113" ht="14.1" customHeight="1" x14ac:dyDescent="0.25"/>
    <row r="114" ht="14.1" customHeight="1" x14ac:dyDescent="0.25"/>
    <row r="115" ht="14.1" customHeight="1" x14ac:dyDescent="0.25"/>
    <row r="116" ht="14.1" customHeight="1" x14ac:dyDescent="0.25"/>
    <row r="117" ht="14.1" customHeight="1" x14ac:dyDescent="0.25"/>
    <row r="118" ht="14.1" customHeight="1" x14ac:dyDescent="0.25"/>
    <row r="119" ht="14.1" customHeight="1" x14ac:dyDescent="0.25"/>
    <row r="120" ht="14.1" customHeight="1" x14ac:dyDescent="0.25"/>
    <row r="121" ht="14.1" customHeight="1" x14ac:dyDescent="0.25"/>
    <row r="122" ht="14.1" customHeight="1" x14ac:dyDescent="0.25"/>
    <row r="123" ht="14.1" customHeight="1" x14ac:dyDescent="0.25"/>
    <row r="124" ht="14.1" customHeight="1" x14ac:dyDescent="0.25"/>
    <row r="125" ht="14.1" customHeight="1" x14ac:dyDescent="0.25"/>
    <row r="126" ht="14.1" customHeight="1" x14ac:dyDescent="0.25"/>
    <row r="127" ht="14.1" customHeight="1" x14ac:dyDescent="0.25"/>
    <row r="128" ht="14.1" customHeight="1" x14ac:dyDescent="0.25"/>
    <row r="129" ht="14.1" customHeight="1" x14ac:dyDescent="0.25"/>
    <row r="130" ht="14.1" customHeight="1" x14ac:dyDescent="0.25"/>
    <row r="131" ht="14.1" customHeight="1" x14ac:dyDescent="0.25"/>
    <row r="132" ht="14.1" customHeight="1" x14ac:dyDescent="0.25"/>
    <row r="133" ht="14.1" customHeight="1" x14ac:dyDescent="0.25"/>
    <row r="134" ht="14.1" customHeight="1" x14ac:dyDescent="0.25"/>
    <row r="135" ht="14.1" customHeight="1" x14ac:dyDescent="0.25"/>
    <row r="136" ht="14.1" customHeight="1" x14ac:dyDescent="0.25"/>
    <row r="137" ht="14.1" customHeight="1" x14ac:dyDescent="0.25"/>
    <row r="138" ht="14.1" customHeight="1" x14ac:dyDescent="0.25"/>
    <row r="139" ht="14.1" customHeight="1" x14ac:dyDescent="0.25"/>
    <row r="140" ht="14.1" customHeight="1" x14ac:dyDescent="0.25"/>
    <row r="141" ht="14.1" customHeight="1" x14ac:dyDescent="0.25"/>
    <row r="142" ht="14.1" customHeight="1" x14ac:dyDescent="0.25"/>
    <row r="143" ht="14.1" customHeight="1" x14ac:dyDescent="0.25"/>
    <row r="144" ht="14.1" customHeight="1" x14ac:dyDescent="0.25"/>
    <row r="145" ht="14.1" customHeight="1" x14ac:dyDescent="0.25"/>
    <row r="146" ht="14.1" customHeight="1" x14ac:dyDescent="0.25"/>
    <row r="147" ht="14.1" customHeight="1" x14ac:dyDescent="0.25"/>
    <row r="148" ht="14.1" customHeight="1" x14ac:dyDescent="0.25"/>
    <row r="149" ht="14.1" customHeight="1" x14ac:dyDescent="0.25"/>
    <row r="150" ht="14.1" customHeight="1" x14ac:dyDescent="0.25"/>
    <row r="151" ht="14.1" customHeight="1" x14ac:dyDescent="0.25"/>
    <row r="152" ht="14.1" customHeight="1" x14ac:dyDescent="0.25"/>
    <row r="153" ht="14.1" customHeight="1" x14ac:dyDescent="0.25"/>
    <row r="154" ht="14.1" customHeight="1" x14ac:dyDescent="0.25"/>
    <row r="155" ht="14.1" customHeight="1" x14ac:dyDescent="0.25"/>
    <row r="156" ht="14.1" customHeight="1" x14ac:dyDescent="0.25"/>
    <row r="157" ht="14.1" customHeight="1" x14ac:dyDescent="0.25"/>
    <row r="158" ht="14.1" customHeight="1" x14ac:dyDescent="0.25"/>
    <row r="159" ht="14.1" customHeight="1" x14ac:dyDescent="0.25"/>
    <row r="160" ht="14.1" customHeight="1" x14ac:dyDescent="0.25"/>
    <row r="161" ht="14.1" customHeight="1" x14ac:dyDescent="0.25"/>
    <row r="162" ht="14.1" customHeight="1" x14ac:dyDescent="0.25"/>
    <row r="163" ht="14.1" customHeight="1" x14ac:dyDescent="0.25"/>
    <row r="164" ht="14.1" customHeight="1" x14ac:dyDescent="0.25"/>
    <row r="165" ht="14.1" customHeight="1" x14ac:dyDescent="0.25"/>
    <row r="166" ht="14.1" customHeight="1" x14ac:dyDescent="0.25"/>
    <row r="167" ht="14.1" customHeight="1" x14ac:dyDescent="0.25"/>
    <row r="168" ht="14.1" customHeight="1" x14ac:dyDescent="0.25"/>
    <row r="169" ht="14.1" customHeight="1" x14ac:dyDescent="0.25"/>
    <row r="170" ht="14.1" customHeight="1" x14ac:dyDescent="0.25"/>
    <row r="171" ht="14.1" customHeight="1" x14ac:dyDescent="0.25"/>
    <row r="172" ht="14.1" customHeight="1" x14ac:dyDescent="0.25"/>
    <row r="173" ht="14.1" customHeight="1" x14ac:dyDescent="0.25"/>
    <row r="174" ht="14.1" customHeight="1" x14ac:dyDescent="0.25"/>
    <row r="175" ht="14.1" customHeight="1" x14ac:dyDescent="0.25"/>
    <row r="176" ht="14.1" customHeight="1" x14ac:dyDescent="0.25"/>
    <row r="177" ht="14.1" customHeight="1" x14ac:dyDescent="0.25"/>
    <row r="178" ht="14.1" customHeight="1" x14ac:dyDescent="0.25"/>
    <row r="179" ht="14.1" customHeight="1" x14ac:dyDescent="0.25"/>
    <row r="180" ht="14.1" customHeight="1" x14ac:dyDescent="0.25"/>
    <row r="181" ht="14.1" customHeight="1" x14ac:dyDescent="0.25"/>
    <row r="182" ht="14.1" customHeight="1" x14ac:dyDescent="0.25"/>
    <row r="183" ht="14.1" customHeight="1" x14ac:dyDescent="0.25"/>
    <row r="184" ht="14.1" customHeight="1" x14ac:dyDescent="0.25"/>
    <row r="185" ht="14.1" customHeight="1" x14ac:dyDescent="0.25"/>
    <row r="186" ht="14.1" customHeight="1" x14ac:dyDescent="0.25"/>
    <row r="187" ht="14.1" customHeight="1" x14ac:dyDescent="0.25"/>
    <row r="188" ht="14.1" customHeight="1" x14ac:dyDescent="0.25"/>
    <row r="189" ht="14.1" customHeight="1" x14ac:dyDescent="0.25"/>
    <row r="190" ht="14.1" customHeight="1" x14ac:dyDescent="0.25"/>
    <row r="191" ht="14.1" customHeight="1" x14ac:dyDescent="0.25"/>
    <row r="192" ht="14.1" customHeight="1" x14ac:dyDescent="0.25"/>
    <row r="193" ht="14.1" customHeight="1" x14ac:dyDescent="0.25"/>
    <row r="194" ht="14.1" customHeight="1" x14ac:dyDescent="0.25"/>
    <row r="195" ht="14.1" customHeight="1" x14ac:dyDescent="0.25"/>
    <row r="196" ht="14.1" customHeight="1" x14ac:dyDescent="0.25"/>
    <row r="197" ht="14.1" customHeight="1" x14ac:dyDescent="0.25"/>
    <row r="198" ht="14.1" customHeight="1" x14ac:dyDescent="0.25"/>
    <row r="199" ht="14.1" customHeight="1" x14ac:dyDescent="0.25"/>
    <row r="200" ht="14.1" customHeight="1" x14ac:dyDescent="0.25"/>
    <row r="201" ht="14.1" customHeight="1" x14ac:dyDescent="0.25"/>
    <row r="202" ht="14.1" customHeight="1" x14ac:dyDescent="0.25"/>
    <row r="203" ht="14.1" customHeight="1" x14ac:dyDescent="0.25"/>
    <row r="204" ht="14.1" customHeight="1" x14ac:dyDescent="0.25"/>
    <row r="205" ht="14.1" customHeight="1" x14ac:dyDescent="0.25"/>
    <row r="206" ht="14.1" customHeight="1" x14ac:dyDescent="0.25"/>
    <row r="207" ht="14.1" customHeight="1" x14ac:dyDescent="0.25"/>
    <row r="208" ht="14.1" customHeight="1" x14ac:dyDescent="0.25"/>
    <row r="209" ht="14.1" customHeight="1" x14ac:dyDescent="0.25"/>
    <row r="210" ht="14.1" customHeight="1" x14ac:dyDescent="0.25"/>
    <row r="211" ht="14.1" customHeight="1" x14ac:dyDescent="0.2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Chris Suh</cp:lastModifiedBy>
  <cp:revision>2</cp:revision>
  <dcterms:created xsi:type="dcterms:W3CDTF">2024-05-01T23:01:41Z</dcterms:created>
  <dcterms:modified xsi:type="dcterms:W3CDTF">2024-05-02T03:48:23Z</dcterms:modified>
</cp:coreProperties>
</file>